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8EEBF83-AF97-4F20-87C2-62451AE0DD40}" xr6:coauthVersionLast="47" xr6:coauthVersionMax="47" xr10:uidLastSave="{00000000-0000-0000-0000-000000000000}"/>
  <bookViews>
    <workbookView xWindow="-108" yWindow="-108" windowWidth="23256" windowHeight="12456" activeTab="1" xr2:uid="{3BEB6CD2-413E-4CBF-98A9-5985F41B6B21}"/>
  </bookViews>
  <sheets>
    <sheet name="Income" sheetId="1" r:id="rId1"/>
    <sheet name="Expenditu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 l="1"/>
  <c r="I84" i="2"/>
  <c r="M32" i="1"/>
  <c r="E34" i="1" s="1"/>
  <c r="L32" i="1"/>
  <c r="K32" i="1"/>
  <c r="J32" i="1"/>
  <c r="I32" i="1"/>
  <c r="H32" i="1"/>
  <c r="G32" i="1"/>
  <c r="F32" i="1"/>
  <c r="E33" i="1" s="1"/>
  <c r="E32" i="1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H84" i="2"/>
  <c r="H86" i="2" s="1"/>
  <c r="J83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<sst xmlns="http://schemas.openxmlformats.org/spreadsheetml/2006/main" count="556" uniqueCount="149">
  <si>
    <t>Croscombe Parish Council</t>
  </si>
  <si>
    <t>Unity Trust CURRENT A/C PAYMENTS</t>
  </si>
  <si>
    <t>April 2025 to March 2026</t>
  </si>
  <si>
    <t>Ref 25:</t>
  </si>
  <si>
    <t>DATE</t>
  </si>
  <si>
    <t>PAYEE</t>
  </si>
  <si>
    <t>NARRATIVE</t>
  </si>
  <si>
    <t>Minute</t>
  </si>
  <si>
    <t>CHQ/BACS</t>
  </si>
  <si>
    <t>VAT</t>
  </si>
  <si>
    <t>Net</t>
  </si>
  <si>
    <t>TOTAL</t>
  </si>
  <si>
    <t>Salary and PAYE</t>
  </si>
  <si>
    <t>Home Working Allowance</t>
  </si>
  <si>
    <t>Locum Clerk</t>
  </si>
  <si>
    <t>Insurance</t>
  </si>
  <si>
    <t>Subs</t>
  </si>
  <si>
    <t>Audit Fees</t>
  </si>
  <si>
    <t>Meeting Costs</t>
  </si>
  <si>
    <t>Bank Charges</t>
  </si>
  <si>
    <t>Office Costs</t>
  </si>
  <si>
    <t>Website Hosting</t>
  </si>
  <si>
    <t>Training</t>
  </si>
  <si>
    <t>Assets</t>
  </si>
  <si>
    <t xml:space="preserve">Cemetery </t>
  </si>
  <si>
    <t>Play Area Insp/Mntnc</t>
  </si>
  <si>
    <t>Play Area
 b/f</t>
  </si>
  <si>
    <t>Play Area Phase 2 -
Current</t>
  </si>
  <si>
    <t>Orchard b/f</t>
  </si>
  <si>
    <t>Orchard - Current</t>
  </si>
  <si>
    <t>Projects</t>
  </si>
  <si>
    <t>Play Area Reserves</t>
  </si>
  <si>
    <t>General Reserves / Contingency</t>
  </si>
  <si>
    <t>Q1</t>
  </si>
  <si>
    <t>£</t>
  </si>
  <si>
    <t>Deborah Widdows</t>
  </si>
  <si>
    <t>BACS</t>
  </si>
  <si>
    <t xml:space="preserve"> </t>
  </si>
  <si>
    <t xml:space="preserve">Do the Numbers Ltd </t>
  </si>
  <si>
    <t>Invoice 12/1559 - internal audit</t>
  </si>
  <si>
    <t>Croscombe PCC</t>
  </si>
  <si>
    <t>Invoice 73 - church rooms hire</t>
  </si>
  <si>
    <t>Ionos</t>
  </si>
  <si>
    <t>Web hosting</t>
  </si>
  <si>
    <t>DD</t>
  </si>
  <si>
    <t>Unity Trust Bank</t>
  </si>
  <si>
    <t>Service Charge</t>
  </si>
  <si>
    <t>Fee</t>
  </si>
  <si>
    <t>Salary Month 02 - May</t>
  </si>
  <si>
    <t>Zurich Municipal</t>
  </si>
  <si>
    <t>Information Commissioners Office</t>
  </si>
  <si>
    <t>Subscription</t>
  </si>
  <si>
    <t>NACS</t>
  </si>
  <si>
    <t>Somerset Assoc Local Councils</t>
  </si>
  <si>
    <t>Annual Membership to SALC and NALC</t>
  </si>
  <si>
    <t>Salary Month 04 - July</t>
  </si>
  <si>
    <t>Invoice 74 - Church Rooms Hire Jan-May 25</t>
  </si>
  <si>
    <t>Flood Control International</t>
  </si>
  <si>
    <t>Flood Barriers</t>
  </si>
  <si>
    <t>Croscombe Village Hall</t>
  </si>
  <si>
    <t>Grant for New Doors and Windows</t>
  </si>
  <si>
    <t>Matthew &amp; Sons</t>
  </si>
  <si>
    <t>50% Deposit for 3x Wooden Notice Boards</t>
  </si>
  <si>
    <t>HMRC (NDDS)</t>
  </si>
  <si>
    <t xml:space="preserve">HMRC </t>
  </si>
  <si>
    <t>Overdue PAYE Payments 2024-2025-2026</t>
  </si>
  <si>
    <t>St Cuthbert (Out) PC</t>
  </si>
  <si>
    <t>SID during May 2025</t>
  </si>
  <si>
    <t>Linda Roslyn</t>
  </si>
  <si>
    <t>Cllr F L Tully</t>
  </si>
  <si>
    <t>External Hard Drive</t>
  </si>
  <si>
    <t>Playsafety Ltd</t>
  </si>
  <si>
    <t>Fayre Way Play Area Annual Inspection</t>
  </si>
  <si>
    <t>Clerk's Exps - Office Eqpt, Phone &amp; Travel</t>
  </si>
  <si>
    <t>HMRC</t>
  </si>
  <si>
    <t>ICCM</t>
  </si>
  <si>
    <t>ICCM Corp Subs 2025/26</t>
  </si>
  <si>
    <t>Cllr A Hargraves</t>
  </si>
  <si>
    <t>Land Registry Search - Highgate land</t>
  </si>
  <si>
    <t>39*</t>
  </si>
  <si>
    <t>Clerk's Expenses - Travel</t>
  </si>
  <si>
    <r>
      <t>Councillor Essentials Part 1 Training (AH/</t>
    </r>
    <r>
      <rPr>
        <strike/>
        <sz val="12"/>
        <color theme="1"/>
        <rFont val="Aptos Narrow"/>
        <family val="2"/>
        <scheme val="minor"/>
      </rPr>
      <t>LT</t>
    </r>
    <r>
      <rPr>
        <sz val="12"/>
        <color theme="1"/>
        <rFont val="Aptos Narrow"/>
        <family val="2"/>
        <scheme val="minor"/>
      </rPr>
      <t>)</t>
    </r>
  </si>
  <si>
    <t>Shepton Mallet Landscape Ltd</t>
  </si>
  <si>
    <t>Grounds Maintenance - Cemetery/PlayField</t>
  </si>
  <si>
    <t>SLCC</t>
  </si>
  <si>
    <t>Clerk's Membership 2025-2026</t>
  </si>
  <si>
    <t>McAfee Anti-virus Software (2yrs Subs)</t>
  </si>
  <si>
    <t>Annual Governance Statement Training (LR)</t>
  </si>
  <si>
    <t>PCC of Croscombe</t>
  </si>
  <si>
    <t>Hire of Church Rooms Jul-Dec 2025</t>
  </si>
  <si>
    <t>Councillor Essentials Part 1 Training (LT/OB)</t>
  </si>
  <si>
    <t>Microsoft Office 365 Subscription</t>
  </si>
  <si>
    <t>Geoxphere Ltd</t>
  </si>
  <si>
    <t>Parish Online Annual Subscription</t>
  </si>
  <si>
    <t>71A</t>
  </si>
  <si>
    <t>Tony Jay</t>
  </si>
  <si>
    <t>Locum Clerk expenses</t>
  </si>
  <si>
    <t>Tesco</t>
  </si>
  <si>
    <t>To 30-Jun-2025</t>
  </si>
  <si>
    <t>VAT Claimed</t>
  </si>
  <si>
    <t>VAT To Claim</t>
  </si>
  <si>
    <t>Unity Trust Current A/C Receipts</t>
  </si>
  <si>
    <t>April 2025 – March 2026</t>
  </si>
  <si>
    <t>Receipt</t>
  </si>
  <si>
    <t>Narrative</t>
  </si>
  <si>
    <t>Receipts</t>
  </si>
  <si>
    <t>Precept</t>
  </si>
  <si>
    <t>Cemetery</t>
  </si>
  <si>
    <t>Allotment / Field
Rental</t>
  </si>
  <si>
    <t>VAT
Reclaim</t>
  </si>
  <si>
    <t>Play Area Funds Raised</t>
  </si>
  <si>
    <t>Grants</t>
  </si>
  <si>
    <t>Orchard Income / Funds Raised</t>
  </si>
  <si>
    <t>Instant Access Acct Interest</t>
  </si>
  <si>
    <t>Somerset Council</t>
  </si>
  <si>
    <t>Somerset Prepared</t>
  </si>
  <si>
    <t>Flood Group</t>
  </si>
  <si>
    <t>Q2</t>
  </si>
  <si>
    <t>Cash deposit</t>
  </si>
  <si>
    <t>P Rabbitts - rental of South Field</t>
  </si>
  <si>
    <t>HMRC VTR</t>
  </si>
  <si>
    <t>VAT Reclaim to 30-Jun-2025</t>
  </si>
  <si>
    <t>Q3</t>
  </si>
  <si>
    <t>L Tully</t>
  </si>
  <si>
    <t>Orchard fruit pressing event</t>
  </si>
  <si>
    <t>D&amp;T Blackbird</t>
  </si>
  <si>
    <t>Allotment rent</t>
  </si>
  <si>
    <t>E Harris</t>
  </si>
  <si>
    <t>MI Ramsey</t>
  </si>
  <si>
    <t>E Lewis</t>
  </si>
  <si>
    <t>C Howes</t>
  </si>
  <si>
    <t>J&amp;H James</t>
  </si>
  <si>
    <t>Gowen A&amp;AP</t>
  </si>
  <si>
    <t>Rawlinson</t>
  </si>
  <si>
    <t>Bevan</t>
  </si>
  <si>
    <t xml:space="preserve">IA Acct </t>
  </si>
  <si>
    <t>Interest</t>
  </si>
  <si>
    <t>Q4</t>
  </si>
  <si>
    <t>VAT Reclaim to 1-Jul-31-Dec 25</t>
  </si>
  <si>
    <t>WB Gibbs &amp; Son</t>
  </si>
  <si>
    <t>E Moore - Burial</t>
  </si>
  <si>
    <t>Total Receipts</t>
  </si>
  <si>
    <t>Total Current Acct Receipts</t>
  </si>
  <si>
    <t>Total Inst AccessAcct Receipts</t>
  </si>
  <si>
    <t>Salary</t>
  </si>
  <si>
    <t xml:space="preserve">Salary &amp; HWA </t>
  </si>
  <si>
    <t>PAYE and NIC</t>
  </si>
  <si>
    <t>Mobile phone voucher</t>
  </si>
  <si>
    <t>PAYE &amp; 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</si>
</sst>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"/>
    <numFmt numFmtId="165" formatCode="#"/>
    <numFmt numFmtId="166" formatCode="[$-809]General"/>
    <numFmt numFmtId="167" formatCode="#,##0.00&quot; &quot;;[Red]&quot;-&quot;#,##0.00&quot; &quot;"/>
    <numFmt numFmtId="168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Arial1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trike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DDDDDD"/>
      </patternFill>
    </fill>
    <fill>
      <patternFill patternType="solid">
        <fgColor rgb="FFFFFFCC"/>
        <bgColor rgb="FFEEEEEE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7" tint="0.79998168889431442"/>
        <bgColor rgb="FFDDDDDD"/>
      </patternFill>
    </fill>
    <fill>
      <patternFill patternType="solid">
        <fgColor theme="7" tint="0.79998168889431442"/>
        <bgColor rgb="FFEEEEEE"/>
      </patternFill>
    </fill>
    <fill>
      <patternFill patternType="solid">
        <fgColor theme="5" tint="0.79998168889431442"/>
        <bgColor rgb="FFDDDDDD"/>
      </patternFill>
    </fill>
    <fill>
      <patternFill patternType="solid">
        <fgColor theme="5" tint="0.79998168889431442"/>
        <bgColor rgb="FFEEEEEE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8" fillId="0" borderId="0"/>
  </cellStyleXfs>
  <cellXfs count="11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left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7" fontId="7" fillId="0" borderId="0" xfId="2" applyNumberFormat="1" applyFont="1" applyAlignment="1">
      <alignment horizontal="center" vertical="center" wrapText="1"/>
    </xf>
    <xf numFmtId="167" fontId="7" fillId="0" borderId="2" xfId="2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14" fontId="7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165" fontId="6" fillId="5" borderId="0" xfId="0" applyNumberFormat="1" applyFont="1" applyFill="1" applyAlignment="1">
      <alignment horizontal="center"/>
    </xf>
    <xf numFmtId="4" fontId="6" fillId="5" borderId="1" xfId="0" applyNumberFormat="1" applyFont="1" applyFill="1" applyBorder="1" applyAlignment="1">
      <alignment horizontal="center" wrapText="1"/>
    </xf>
    <xf numFmtId="4" fontId="6" fillId="5" borderId="0" xfId="0" applyNumberFormat="1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0" xfId="1" applyFont="1" applyBorder="1" applyAlignment="1">
      <alignment horizontal="left" vertical="top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6" fillId="0" borderId="3" xfId="0" applyFont="1" applyBorder="1" applyAlignment="1">
      <alignment horizontal="right"/>
    </xf>
    <xf numFmtId="43" fontId="7" fillId="0" borderId="3" xfId="0" applyNumberFormat="1" applyFont="1" applyBorder="1"/>
    <xf numFmtId="14" fontId="3" fillId="0" borderId="0" xfId="0" applyNumberFormat="1" applyFont="1" applyAlignment="1">
      <alignment horizontal="left"/>
    </xf>
    <xf numFmtId="43" fontId="3" fillId="0" borderId="0" xfId="0" applyNumberFormat="1" applyFont="1"/>
    <xf numFmtId="14" fontId="0" fillId="0" borderId="0" xfId="0" applyNumberForma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13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43" fontId="14" fillId="8" borderId="0" xfId="1" applyFont="1" applyFill="1" applyAlignment="1">
      <alignment vertical="center"/>
    </xf>
    <xf numFmtId="164" fontId="14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43" fontId="14" fillId="0" borderId="0" xfId="1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0" fillId="0" borderId="0" xfId="0" applyNumberFormat="1"/>
    <xf numFmtId="0" fontId="13" fillId="9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43" fontId="14" fillId="10" borderId="0" xfId="1" applyFont="1" applyFill="1" applyAlignment="1">
      <alignment vertical="center"/>
    </xf>
    <xf numFmtId="43" fontId="14" fillId="10" borderId="0" xfId="0" applyNumberFormat="1" applyFont="1" applyFill="1" applyAlignment="1">
      <alignment vertical="center"/>
    </xf>
    <xf numFmtId="0" fontId="13" fillId="11" borderId="0" xfId="0" applyFont="1" applyFill="1" applyAlignment="1">
      <alignment vertical="center"/>
    </xf>
    <xf numFmtId="0" fontId="14" fillId="12" borderId="0" xfId="0" applyFont="1" applyFill="1" applyAlignment="1">
      <alignment vertical="center"/>
    </xf>
    <xf numFmtId="43" fontId="14" fillId="12" borderId="0" xfId="1" applyFont="1" applyFill="1" applyAlignment="1">
      <alignment vertical="center"/>
    </xf>
    <xf numFmtId="43" fontId="14" fillId="12" borderId="0" xfId="0" applyNumberFormat="1" applyFont="1" applyFill="1" applyAlignment="1">
      <alignment vertical="center"/>
    </xf>
    <xf numFmtId="43" fontId="14" fillId="0" borderId="0" xfId="0" applyNumberFormat="1" applyFont="1"/>
    <xf numFmtId="168" fontId="14" fillId="0" borderId="0" xfId="0" applyNumberFormat="1" applyFont="1" applyAlignment="1">
      <alignment vertical="center"/>
    </xf>
    <xf numFmtId="0" fontId="13" fillId="13" borderId="0" xfId="0" applyFont="1" applyFill="1" applyAlignment="1">
      <alignment vertical="center"/>
    </xf>
    <xf numFmtId="0" fontId="14" fillId="14" borderId="0" xfId="0" applyFont="1" applyFill="1" applyAlignment="1">
      <alignment vertical="center"/>
    </xf>
    <xf numFmtId="43" fontId="14" fillId="14" borderId="0" xfId="1" applyFont="1" applyFill="1" applyAlignment="1">
      <alignment vertical="center"/>
    </xf>
    <xf numFmtId="43" fontId="14" fillId="14" borderId="0" xfId="0" applyNumberFormat="1" applyFont="1" applyFill="1" applyAlignment="1">
      <alignment vertical="center"/>
    </xf>
    <xf numFmtId="0" fontId="13" fillId="0" borderId="4" xfId="0" applyFont="1" applyBorder="1" applyAlignment="1">
      <alignment vertical="center"/>
    </xf>
    <xf numFmtId="43" fontId="13" fillId="0" borderId="4" xfId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3" fillId="15" borderId="5" xfId="0" applyFont="1" applyFill="1" applyBorder="1" applyAlignment="1">
      <alignment vertical="center"/>
    </xf>
    <xf numFmtId="43" fontId="13" fillId="15" borderId="5" xfId="1" applyFont="1" applyFill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16" borderId="5" xfId="0" applyFont="1" applyFill="1" applyBorder="1" applyAlignment="1">
      <alignment vertical="center"/>
    </xf>
    <xf numFmtId="43" fontId="13" fillId="16" borderId="4" xfId="1" applyFont="1" applyFill="1" applyBorder="1" applyAlignment="1">
      <alignment vertical="center"/>
    </xf>
    <xf numFmtId="43" fontId="6" fillId="17" borderId="0" xfId="1" applyFont="1" applyFill="1" applyBorder="1" applyAlignment="1">
      <alignment horizontal="left" vertical="top"/>
    </xf>
    <xf numFmtId="43" fontId="6" fillId="3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6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43" fontId="6" fillId="0" borderId="3" xfId="0" applyNumberFormat="1" applyFont="1" applyBorder="1"/>
    <xf numFmtId="0" fontId="3" fillId="0" borderId="0" xfId="0" applyFont="1" applyBorder="1"/>
    <xf numFmtId="0" fontId="6" fillId="2" borderId="0" xfId="0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43" fontId="6" fillId="0" borderId="0" xfId="0" applyNumberFormat="1" applyFont="1" applyBorder="1"/>
    <xf numFmtId="43" fontId="9" fillId="0" borderId="0" xfId="0" applyNumberFormat="1" applyFont="1" applyBorder="1"/>
    <xf numFmtId="0" fontId="0" fillId="0" borderId="0" xfId="0" applyBorder="1"/>
    <xf numFmtId="43" fontId="6" fillId="3" borderId="0" xfId="1" applyFont="1" applyFill="1" applyBorder="1" applyAlignment="1">
      <alignment horizontal="left" vertical="top"/>
    </xf>
    <xf numFmtId="14" fontId="6" fillId="17" borderId="0" xfId="0" applyNumberFormat="1" applyFont="1" applyFill="1" applyBorder="1" applyAlignment="1">
      <alignment horizontal="left"/>
    </xf>
    <xf numFmtId="0" fontId="6" fillId="17" borderId="0" xfId="0" applyFont="1" applyFill="1" applyBorder="1" applyAlignment="1">
      <alignment horizontal="left"/>
    </xf>
    <xf numFmtId="0" fontId="6" fillId="17" borderId="0" xfId="0" applyFont="1" applyFill="1" applyBorder="1"/>
    <xf numFmtId="165" fontId="6" fillId="17" borderId="0" xfId="0" applyNumberFormat="1" applyFont="1" applyFill="1" applyBorder="1" applyAlignment="1">
      <alignment horizontal="center"/>
    </xf>
    <xf numFmtId="43" fontId="6" fillId="17" borderId="0" xfId="0" applyNumberFormat="1" applyFont="1" applyFill="1" applyBorder="1"/>
    <xf numFmtId="43" fontId="9" fillId="17" borderId="0" xfId="0" applyNumberFormat="1" applyFont="1" applyFill="1" applyBorder="1"/>
    <xf numFmtId="0" fontId="6" fillId="17" borderId="0" xfId="0" applyFont="1" applyFill="1" applyBorder="1" applyAlignment="1">
      <alignment horizontal="center"/>
    </xf>
    <xf numFmtId="0" fontId="10" fillId="3" borderId="0" xfId="0" applyFont="1" applyFill="1" applyBorder="1"/>
    <xf numFmtId="43" fontId="10" fillId="3" borderId="0" xfId="0" applyNumberFormat="1" applyFont="1" applyFill="1" applyBorder="1"/>
    <xf numFmtId="43" fontId="6" fillId="6" borderId="0" xfId="0" applyNumberFormat="1" applyFont="1" applyFill="1" applyBorder="1"/>
    <xf numFmtId="0" fontId="10" fillId="2" borderId="0" xfId="0" applyFont="1" applyFill="1" applyBorder="1" applyAlignment="1">
      <alignment horizontal="center"/>
    </xf>
    <xf numFmtId="0" fontId="11" fillId="17" borderId="0" xfId="0" applyFont="1" applyFill="1" applyBorder="1"/>
    <xf numFmtId="43" fontId="10" fillId="0" borderId="0" xfId="0" applyNumberFormat="1" applyFont="1" applyBorder="1"/>
    <xf numFmtId="4" fontId="7" fillId="0" borderId="0" xfId="0" applyNumberFormat="1" applyFont="1" applyBorder="1" applyAlignment="1">
      <alignment horizontal="center" vertical="center" wrapText="1"/>
    </xf>
    <xf numFmtId="167" fontId="7" fillId="0" borderId="0" xfId="2" applyNumberFormat="1" applyFont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</cellXfs>
  <cellStyles count="3">
    <cellStyle name="Comma" xfId="1" builtinId="3"/>
    <cellStyle name="Excel Built-in Normal 1" xfId="2" xr:uid="{AC7A12E1-3549-4B0E-B9B6-F212014A75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EF28-C71D-46BC-9C48-95F153129243}">
  <dimension ref="B2:O35"/>
  <sheetViews>
    <sheetView workbookViewId="0">
      <selection activeCell="A35" sqref="A35:XFD38"/>
    </sheetView>
  </sheetViews>
  <sheetFormatPr defaultRowHeight="14.4"/>
  <cols>
    <col min="3" max="3" width="16.5546875" bestFit="1" customWidth="1"/>
    <col min="4" max="4" width="26.33203125" bestFit="1" customWidth="1"/>
    <col min="5" max="6" width="11.44140625" bestFit="1" customWidth="1"/>
    <col min="7" max="8" width="9.88671875" bestFit="1" customWidth="1"/>
    <col min="9" max="9" width="10.44140625" bestFit="1" customWidth="1"/>
    <col min="11" max="11" width="10.44140625" bestFit="1" customWidth="1"/>
    <col min="12" max="13" width="9.88671875" bestFit="1" customWidth="1"/>
  </cols>
  <sheetData>
    <row r="2" spans="2:15">
      <c r="B2" s="44" t="s">
        <v>0</v>
      </c>
      <c r="C2" s="44"/>
    </row>
    <row r="3" spans="2:15">
      <c r="B3" s="45" t="s">
        <v>101</v>
      </c>
    </row>
    <row r="4" spans="2:15">
      <c r="B4" s="45" t="s">
        <v>102</v>
      </c>
    </row>
    <row r="7" spans="2:15" ht="57.6">
      <c r="B7" s="44" t="s">
        <v>4</v>
      </c>
      <c r="C7" s="44" t="s">
        <v>103</v>
      </c>
      <c r="D7" s="44" t="s">
        <v>104</v>
      </c>
      <c r="E7" s="46" t="s">
        <v>105</v>
      </c>
      <c r="F7" s="47" t="s">
        <v>106</v>
      </c>
      <c r="G7" s="47" t="s">
        <v>107</v>
      </c>
      <c r="H7" s="48" t="s">
        <v>108</v>
      </c>
      <c r="I7" s="48" t="s">
        <v>109</v>
      </c>
      <c r="J7" s="48" t="s">
        <v>110</v>
      </c>
      <c r="K7" s="48" t="s">
        <v>111</v>
      </c>
      <c r="L7" s="48" t="s">
        <v>112</v>
      </c>
      <c r="M7" s="49" t="s">
        <v>113</v>
      </c>
    </row>
    <row r="8" spans="2:15">
      <c r="G8" s="47"/>
      <c r="H8" s="47"/>
      <c r="K8" s="47"/>
      <c r="L8" s="47"/>
    </row>
    <row r="9" spans="2:15">
      <c r="B9" s="50" t="s">
        <v>33</v>
      </c>
      <c r="C9" s="51"/>
      <c r="D9" s="51"/>
      <c r="E9" s="52" t="s">
        <v>37</v>
      </c>
      <c r="F9" s="52" t="s">
        <v>37</v>
      </c>
      <c r="G9" s="52" t="s">
        <v>37</v>
      </c>
      <c r="H9" s="52" t="s">
        <v>37</v>
      </c>
      <c r="I9" s="52"/>
      <c r="J9" s="52" t="s">
        <v>37</v>
      </c>
      <c r="K9" s="52" t="s">
        <v>37</v>
      </c>
      <c r="L9" s="52"/>
      <c r="M9" s="51"/>
    </row>
    <row r="10" spans="2:15">
      <c r="B10" s="53">
        <v>45762</v>
      </c>
      <c r="C10" s="45" t="s">
        <v>114</v>
      </c>
      <c r="D10" s="45" t="s">
        <v>106</v>
      </c>
      <c r="E10" s="54">
        <v>13915</v>
      </c>
      <c r="F10" s="55">
        <v>13915</v>
      </c>
      <c r="G10" s="56"/>
      <c r="H10" s="57"/>
      <c r="I10" s="57"/>
      <c r="J10" s="57"/>
      <c r="K10" s="57"/>
      <c r="L10" s="57"/>
      <c r="M10" s="57"/>
      <c r="N10" s="55"/>
      <c r="O10" s="55"/>
    </row>
    <row r="11" spans="2:15">
      <c r="B11" s="53">
        <v>45809</v>
      </c>
      <c r="C11" s="45" t="s">
        <v>115</v>
      </c>
      <c r="D11" s="45" t="s">
        <v>116</v>
      </c>
      <c r="E11" s="54">
        <v>3348</v>
      </c>
      <c r="F11" s="57"/>
      <c r="G11" s="56"/>
      <c r="H11" s="57"/>
      <c r="I11" s="57"/>
      <c r="J11" s="57"/>
      <c r="K11" s="55">
        <v>3348</v>
      </c>
      <c r="L11" s="57"/>
      <c r="M11" s="57"/>
      <c r="N11" s="55"/>
      <c r="O11" s="55"/>
    </row>
    <row r="12" spans="2:15">
      <c r="B12" s="58" t="s">
        <v>117</v>
      </c>
      <c r="C12" s="59"/>
      <c r="D12" s="59"/>
      <c r="E12" s="60" t="s">
        <v>37</v>
      </c>
      <c r="F12" s="60" t="s">
        <v>37</v>
      </c>
      <c r="G12" s="60" t="s">
        <v>37</v>
      </c>
      <c r="H12" s="60" t="s">
        <v>37</v>
      </c>
      <c r="I12" s="60"/>
      <c r="J12" s="60" t="s">
        <v>37</v>
      </c>
      <c r="K12" s="60" t="s">
        <v>37</v>
      </c>
      <c r="L12" s="60"/>
      <c r="M12" s="61"/>
    </row>
    <row r="13" spans="2:15">
      <c r="B13" s="53">
        <v>45839</v>
      </c>
      <c r="C13" s="45" t="s">
        <v>118</v>
      </c>
      <c r="D13" s="45" t="s">
        <v>119</v>
      </c>
      <c r="E13" s="54">
        <v>60</v>
      </c>
      <c r="F13" s="57"/>
      <c r="G13" s="57"/>
      <c r="H13" s="55">
        <v>60</v>
      </c>
      <c r="I13" s="57"/>
      <c r="J13" s="57"/>
      <c r="K13" s="57"/>
      <c r="L13" s="57"/>
      <c r="M13" s="57"/>
    </row>
    <row r="14" spans="2:15">
      <c r="B14" s="53">
        <v>45882</v>
      </c>
      <c r="C14" s="45" t="s">
        <v>120</v>
      </c>
      <c r="D14" s="45" t="s">
        <v>121</v>
      </c>
      <c r="E14" s="54">
        <v>587.13</v>
      </c>
      <c r="F14" s="57"/>
      <c r="G14" s="57"/>
      <c r="H14" s="57"/>
      <c r="I14" s="55">
        <v>587.13</v>
      </c>
      <c r="J14" s="57"/>
      <c r="K14" s="57"/>
      <c r="L14" s="57"/>
      <c r="M14" s="57"/>
    </row>
    <row r="15" spans="2:15">
      <c r="B15" s="62" t="s">
        <v>122</v>
      </c>
      <c r="C15" s="63"/>
      <c r="D15" s="63"/>
      <c r="E15" s="64" t="s">
        <v>37</v>
      </c>
      <c r="F15" s="64" t="s">
        <v>37</v>
      </c>
      <c r="G15" s="64" t="s">
        <v>37</v>
      </c>
      <c r="H15" s="64" t="s">
        <v>37</v>
      </c>
      <c r="I15" s="64"/>
      <c r="J15" s="64" t="s">
        <v>37</v>
      </c>
      <c r="K15" s="64" t="s">
        <v>37</v>
      </c>
      <c r="L15" s="64"/>
      <c r="M15" s="65"/>
    </row>
    <row r="16" spans="2:15">
      <c r="B16" s="53">
        <v>45931</v>
      </c>
      <c r="C16" s="45" t="s">
        <v>123</v>
      </c>
      <c r="D16" s="45" t="s">
        <v>124</v>
      </c>
      <c r="E16" s="54">
        <v>75.3</v>
      </c>
      <c r="F16" s="57"/>
      <c r="G16" s="57"/>
      <c r="H16" s="55" t="s">
        <v>37</v>
      </c>
      <c r="I16" s="57"/>
      <c r="J16" s="57"/>
      <c r="K16" s="57"/>
      <c r="L16" s="66">
        <v>75.3</v>
      </c>
      <c r="M16" s="57"/>
    </row>
    <row r="17" spans="2:15">
      <c r="B17" s="53">
        <v>45981</v>
      </c>
      <c r="C17" s="45" t="s">
        <v>125</v>
      </c>
      <c r="D17" s="45" t="s">
        <v>126</v>
      </c>
      <c r="E17" s="54">
        <v>25</v>
      </c>
      <c r="F17" s="57"/>
      <c r="G17" s="57"/>
      <c r="H17" s="55">
        <v>25</v>
      </c>
      <c r="I17" s="57"/>
      <c r="J17" s="57"/>
      <c r="K17" s="57"/>
      <c r="L17" s="57"/>
      <c r="M17" s="57"/>
    </row>
    <row r="18" spans="2:15">
      <c r="B18" s="53">
        <v>45982</v>
      </c>
      <c r="C18" s="45" t="s">
        <v>127</v>
      </c>
      <c r="D18" s="45" t="s">
        <v>126</v>
      </c>
      <c r="E18" s="54">
        <v>25</v>
      </c>
      <c r="F18" s="57"/>
      <c r="G18" s="57"/>
      <c r="H18" s="55">
        <v>25</v>
      </c>
      <c r="I18" s="57"/>
      <c r="J18" s="57"/>
      <c r="K18" s="57"/>
      <c r="L18" s="57"/>
      <c r="M18" s="57"/>
    </row>
    <row r="19" spans="2:15">
      <c r="B19" s="53">
        <v>45982</v>
      </c>
      <c r="C19" s="45" t="s">
        <v>128</v>
      </c>
      <c r="D19" s="45" t="s">
        <v>126</v>
      </c>
      <c r="E19" s="54">
        <v>25</v>
      </c>
      <c r="F19" s="57"/>
      <c r="G19" s="57"/>
      <c r="H19" s="55">
        <v>25</v>
      </c>
      <c r="I19" s="57"/>
      <c r="J19" s="57"/>
      <c r="K19" s="57"/>
      <c r="L19" s="57"/>
      <c r="M19" s="57"/>
    </row>
    <row r="20" spans="2:15">
      <c r="B20" s="53">
        <v>45982</v>
      </c>
      <c r="C20" s="45" t="s">
        <v>129</v>
      </c>
      <c r="D20" s="45" t="s">
        <v>126</v>
      </c>
      <c r="E20" s="54">
        <v>25</v>
      </c>
      <c r="F20" s="57"/>
      <c r="G20" s="57"/>
      <c r="H20" s="55">
        <v>25</v>
      </c>
      <c r="I20" s="57"/>
      <c r="J20" s="57"/>
      <c r="K20" s="57"/>
      <c r="L20" s="57"/>
      <c r="M20" s="57"/>
    </row>
    <row r="21" spans="2:15">
      <c r="B21" s="53">
        <v>45985</v>
      </c>
      <c r="C21" s="45" t="s">
        <v>130</v>
      </c>
      <c r="D21" s="45" t="s">
        <v>126</v>
      </c>
      <c r="E21" s="54">
        <v>25</v>
      </c>
      <c r="F21" s="57"/>
      <c r="G21" s="57"/>
      <c r="H21" s="55">
        <v>25</v>
      </c>
      <c r="I21" s="57"/>
      <c r="J21" s="57"/>
      <c r="K21" s="57"/>
      <c r="L21" s="57"/>
      <c r="M21" s="57"/>
    </row>
    <row r="22" spans="2:15">
      <c r="B22" s="53">
        <v>45992</v>
      </c>
      <c r="C22" s="45" t="s">
        <v>131</v>
      </c>
      <c r="D22" s="45" t="s">
        <v>126</v>
      </c>
      <c r="E22" s="54">
        <v>25</v>
      </c>
      <c r="F22" s="57"/>
      <c r="G22" s="57"/>
      <c r="H22" s="55">
        <v>25</v>
      </c>
      <c r="I22" s="57"/>
      <c r="J22" s="57"/>
      <c r="K22" s="57"/>
      <c r="L22" s="57"/>
      <c r="M22" s="57"/>
    </row>
    <row r="23" spans="2:15">
      <c r="B23" s="53">
        <v>45996</v>
      </c>
      <c r="C23" s="45" t="s">
        <v>132</v>
      </c>
      <c r="D23" s="45" t="s">
        <v>126</v>
      </c>
      <c r="E23" s="54">
        <v>25</v>
      </c>
      <c r="F23" s="57"/>
      <c r="G23" s="57"/>
      <c r="H23" s="55">
        <v>25</v>
      </c>
      <c r="I23" s="57"/>
      <c r="J23" s="57"/>
      <c r="K23" s="57"/>
      <c r="L23" s="57"/>
      <c r="M23" s="57"/>
      <c r="O23" s="67"/>
    </row>
    <row r="24" spans="2:15">
      <c r="B24" s="53">
        <v>46015</v>
      </c>
      <c r="C24" s="45" t="s">
        <v>133</v>
      </c>
      <c r="D24" s="45" t="s">
        <v>126</v>
      </c>
      <c r="E24" s="54">
        <v>50</v>
      </c>
      <c r="F24" s="57"/>
      <c r="G24" s="57"/>
      <c r="H24" s="55">
        <v>50</v>
      </c>
      <c r="I24" s="57"/>
      <c r="J24" s="57"/>
      <c r="K24" s="57"/>
      <c r="L24" s="57"/>
      <c r="M24" s="57"/>
      <c r="O24" s="67"/>
    </row>
    <row r="25" spans="2:15">
      <c r="B25" s="53">
        <v>46015</v>
      </c>
      <c r="C25" s="45" t="s">
        <v>134</v>
      </c>
      <c r="D25" s="45" t="s">
        <v>126</v>
      </c>
      <c r="E25" s="54">
        <v>25</v>
      </c>
      <c r="F25" s="57"/>
      <c r="G25" s="57"/>
      <c r="H25" s="55">
        <v>25</v>
      </c>
      <c r="I25" s="57"/>
      <c r="J25" s="57"/>
      <c r="K25" s="57"/>
      <c r="L25" s="57"/>
      <c r="M25" s="57"/>
      <c r="O25" s="67"/>
    </row>
    <row r="26" spans="2:15">
      <c r="B26" s="53">
        <v>46022</v>
      </c>
      <c r="C26" s="45" t="s">
        <v>135</v>
      </c>
      <c r="D26" s="45" t="s">
        <v>136</v>
      </c>
      <c r="E26" s="54">
        <v>5.74</v>
      </c>
      <c r="F26" s="66"/>
      <c r="G26" s="66"/>
      <c r="H26" s="55"/>
      <c r="I26" s="66"/>
      <c r="J26" s="66"/>
      <c r="K26" s="66"/>
      <c r="L26" s="66"/>
      <c r="M26" s="66">
        <v>5.74</v>
      </c>
      <c r="O26" s="67"/>
    </row>
    <row r="27" spans="2:15">
      <c r="B27" s="53">
        <v>46112</v>
      </c>
      <c r="C27" s="45" t="s">
        <v>135</v>
      </c>
      <c r="D27" s="45" t="s">
        <v>136</v>
      </c>
      <c r="E27" s="54">
        <v>24.57</v>
      </c>
      <c r="F27" s="66"/>
      <c r="G27" s="66"/>
      <c r="H27" s="55"/>
      <c r="I27" s="66"/>
      <c r="J27" s="66"/>
      <c r="K27" s="66"/>
      <c r="L27" s="66"/>
      <c r="M27" s="66">
        <v>24.57</v>
      </c>
      <c r="O27" s="67"/>
    </row>
    <row r="28" spans="2:15">
      <c r="B28" s="68" t="s">
        <v>137</v>
      </c>
      <c r="C28" s="69"/>
      <c r="D28" s="69"/>
      <c r="E28" s="70" t="s">
        <v>37</v>
      </c>
      <c r="F28" s="70" t="s">
        <v>37</v>
      </c>
      <c r="G28" s="70" t="s">
        <v>37</v>
      </c>
      <c r="H28" s="70" t="s">
        <v>37</v>
      </c>
      <c r="I28" s="70"/>
      <c r="J28" s="70" t="s">
        <v>37</v>
      </c>
      <c r="K28" s="70" t="s">
        <v>37</v>
      </c>
      <c r="L28" s="70"/>
      <c r="M28" s="71"/>
    </row>
    <row r="29" spans="2:15">
      <c r="B29" s="53">
        <v>46034</v>
      </c>
      <c r="C29" s="45" t="s">
        <v>120</v>
      </c>
      <c r="D29" s="45" t="s">
        <v>138</v>
      </c>
      <c r="E29" s="54">
        <v>1287.8900000000001</v>
      </c>
      <c r="F29" s="66"/>
      <c r="G29" s="66"/>
      <c r="H29" s="66"/>
      <c r="I29" s="66">
        <v>1287.8900000000001</v>
      </c>
      <c r="J29" s="66"/>
      <c r="K29" s="66"/>
      <c r="L29" s="66"/>
      <c r="M29" s="66"/>
      <c r="O29" s="67"/>
    </row>
    <row r="30" spans="2:15">
      <c r="B30" s="53">
        <v>46051</v>
      </c>
      <c r="C30" s="45" t="s">
        <v>139</v>
      </c>
      <c r="D30" s="45" t="s">
        <v>140</v>
      </c>
      <c r="E30" s="54">
        <v>330</v>
      </c>
      <c r="F30" s="66"/>
      <c r="G30" s="66" t="s">
        <v>37</v>
      </c>
      <c r="H30" s="66"/>
      <c r="I30" s="66" t="s">
        <v>37</v>
      </c>
      <c r="J30" s="66"/>
      <c r="K30" s="66"/>
      <c r="L30" s="66"/>
      <c r="M30" s="66">
        <v>330</v>
      </c>
      <c r="O30" s="67"/>
    </row>
    <row r="31" spans="2:15">
      <c r="B31" s="53" t="s">
        <v>37</v>
      </c>
      <c r="C31" s="45" t="s">
        <v>37</v>
      </c>
      <c r="D31" s="45" t="s">
        <v>37</v>
      </c>
      <c r="E31" s="55">
        <v>0</v>
      </c>
      <c r="F31" s="66"/>
      <c r="G31" s="66" t="s">
        <v>37</v>
      </c>
      <c r="H31" s="66"/>
      <c r="I31" s="66" t="s">
        <v>37</v>
      </c>
      <c r="J31" s="66"/>
      <c r="K31" s="66"/>
      <c r="L31" s="66"/>
      <c r="M31" s="66"/>
      <c r="O31" s="67"/>
    </row>
    <row r="32" spans="2:15" ht="15" thickBot="1">
      <c r="D32" s="72" t="s">
        <v>141</v>
      </c>
      <c r="E32" s="73">
        <f t="shared" ref="E32:M32" si="0">SUM(E10:E31)</f>
        <v>19883.63</v>
      </c>
      <c r="F32" s="73">
        <f t="shared" si="0"/>
        <v>13915</v>
      </c>
      <c r="G32" s="73">
        <f t="shared" si="0"/>
        <v>0</v>
      </c>
      <c r="H32" s="73">
        <f t="shared" si="0"/>
        <v>310</v>
      </c>
      <c r="I32" s="73">
        <f t="shared" si="0"/>
        <v>1875.02</v>
      </c>
      <c r="J32" s="73">
        <f t="shared" si="0"/>
        <v>0</v>
      </c>
      <c r="K32" s="73">
        <f t="shared" si="0"/>
        <v>3348</v>
      </c>
      <c r="L32" s="73">
        <f t="shared" si="0"/>
        <v>75.3</v>
      </c>
      <c r="M32" s="73">
        <f t="shared" si="0"/>
        <v>360.31</v>
      </c>
      <c r="N32" s="74" t="s">
        <v>37</v>
      </c>
      <c r="O32" s="45" t="s">
        <v>37</v>
      </c>
    </row>
    <row r="33" spans="4:15" ht="15" thickTop="1">
      <c r="D33" s="75" t="s">
        <v>142</v>
      </c>
      <c r="E33" s="76">
        <f>SUM(F32:L32)</f>
        <v>19523.32</v>
      </c>
      <c r="F33" s="77"/>
      <c r="G33" s="77"/>
      <c r="H33" s="77"/>
      <c r="I33" s="77"/>
      <c r="J33" s="77"/>
      <c r="K33" s="77"/>
      <c r="L33" s="77"/>
      <c r="M33" s="77"/>
      <c r="N33" s="74"/>
      <c r="O33" s="45"/>
    </row>
    <row r="34" spans="4:15" ht="15" thickBot="1">
      <c r="D34" s="78" t="s">
        <v>143</v>
      </c>
      <c r="E34" s="79">
        <f>$M$32</f>
        <v>360.31</v>
      </c>
      <c r="F34" s="77"/>
      <c r="G34" s="77"/>
      <c r="H34" s="77"/>
      <c r="I34" s="77"/>
      <c r="J34" s="77"/>
      <c r="K34" s="77"/>
      <c r="L34" s="77"/>
      <c r="M34" s="77"/>
      <c r="N34" s="74"/>
      <c r="O34" s="45"/>
    </row>
    <row r="35" spans="4:15" ht="1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A1D6B-04FC-4B6A-AD76-B675894929FF}">
  <dimension ref="A1:AH91"/>
  <sheetViews>
    <sheetView tabSelected="1" topLeftCell="B63" workbookViewId="0">
      <selection activeCell="I85" sqref="I85"/>
    </sheetView>
  </sheetViews>
  <sheetFormatPr defaultRowHeight="14.4"/>
  <cols>
    <col min="1" max="1" width="9.77734375" hidden="1" customWidth="1"/>
    <col min="3" max="3" width="11.21875" style="43" bestFit="1" customWidth="1"/>
    <col min="4" max="4" width="32.109375" bestFit="1" customWidth="1"/>
    <col min="5" max="5" width="39.77734375" bestFit="1" customWidth="1"/>
    <col min="6" max="6" width="12.77734375" bestFit="1" customWidth="1"/>
    <col min="8" max="8" width="10.21875" bestFit="1" customWidth="1"/>
    <col min="9" max="10" width="11.21875" bestFit="1" customWidth="1"/>
    <col min="11" max="11" width="10.21875" bestFit="1" customWidth="1"/>
    <col min="12" max="13" width="12.44140625" customWidth="1"/>
    <col min="23" max="23" width="10.21875" bestFit="1" customWidth="1"/>
    <col min="31" max="31" width="10.21875" bestFit="1" customWidth="1"/>
  </cols>
  <sheetData>
    <row r="1" spans="1:34" ht="18">
      <c r="A1" s="1"/>
      <c r="B1" s="2" t="s">
        <v>0</v>
      </c>
      <c r="C1" s="3"/>
      <c r="D1" s="2"/>
      <c r="E1" s="4"/>
      <c r="F1" s="5"/>
      <c r="G1" s="6"/>
      <c r="H1" s="7"/>
      <c r="I1" s="7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8">
      <c r="A2" s="1"/>
      <c r="B2" s="2" t="s">
        <v>1</v>
      </c>
      <c r="C2" s="3"/>
      <c r="D2" s="2"/>
      <c r="E2" s="8"/>
      <c r="F2" s="5"/>
      <c r="G2" s="6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8">
      <c r="A3" s="1"/>
      <c r="B3" s="2" t="s">
        <v>2</v>
      </c>
      <c r="C3" s="3"/>
      <c r="D3" s="2"/>
      <c r="E3" s="8"/>
      <c r="F3" s="5"/>
      <c r="G3" s="6"/>
      <c r="H3" s="7"/>
      <c r="I3" s="7"/>
      <c r="J3" s="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78">
      <c r="A4" s="9"/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5" t="s">
        <v>10</v>
      </c>
      <c r="J4" s="110" t="s">
        <v>11</v>
      </c>
      <c r="K4" s="111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6" t="s">
        <v>25</v>
      </c>
      <c r="Y4" s="16" t="s">
        <v>26</v>
      </c>
      <c r="Z4" s="16" t="s">
        <v>27</v>
      </c>
      <c r="AA4" s="16" t="s">
        <v>28</v>
      </c>
      <c r="AB4" s="16" t="s">
        <v>29</v>
      </c>
      <c r="AC4" s="16" t="s">
        <v>30</v>
      </c>
      <c r="AD4" s="16" t="s">
        <v>31</v>
      </c>
      <c r="AE4" s="17" t="s">
        <v>32</v>
      </c>
      <c r="AF4" s="10"/>
      <c r="AG4" s="10"/>
      <c r="AH4" s="9"/>
    </row>
    <row r="5" spans="1:34" ht="15.6">
      <c r="A5" s="1"/>
      <c r="B5" s="18" t="s">
        <v>3</v>
      </c>
      <c r="C5" s="19" t="s">
        <v>33</v>
      </c>
      <c r="D5" s="20"/>
      <c r="E5" s="21"/>
      <c r="F5" s="22"/>
      <c r="G5" s="23"/>
      <c r="H5" s="24" t="s">
        <v>34</v>
      </c>
      <c r="I5" s="25" t="s">
        <v>34</v>
      </c>
      <c r="J5" s="112" t="s">
        <v>34</v>
      </c>
      <c r="K5" s="113" t="s">
        <v>34</v>
      </c>
      <c r="L5" s="113" t="s">
        <v>34</v>
      </c>
      <c r="M5" s="113" t="s">
        <v>34</v>
      </c>
      <c r="N5" s="26" t="s">
        <v>34</v>
      </c>
      <c r="O5" s="26" t="s">
        <v>34</v>
      </c>
      <c r="P5" s="26" t="s">
        <v>34</v>
      </c>
      <c r="Q5" s="26" t="s">
        <v>34</v>
      </c>
      <c r="R5" s="26" t="s">
        <v>34</v>
      </c>
      <c r="S5" s="26" t="s">
        <v>34</v>
      </c>
      <c r="T5" s="26" t="s">
        <v>34</v>
      </c>
      <c r="U5" s="26" t="s">
        <v>34</v>
      </c>
      <c r="V5" s="26" t="s">
        <v>34</v>
      </c>
      <c r="W5" s="26" t="s">
        <v>34</v>
      </c>
      <c r="X5" s="26" t="s">
        <v>34</v>
      </c>
      <c r="Y5" s="26" t="s">
        <v>34</v>
      </c>
      <c r="Z5" s="26" t="s">
        <v>34</v>
      </c>
      <c r="AA5" s="26" t="s">
        <v>34</v>
      </c>
      <c r="AB5" s="26" t="s">
        <v>34</v>
      </c>
      <c r="AC5" s="26" t="s">
        <v>34</v>
      </c>
      <c r="AD5" s="26" t="s">
        <v>34</v>
      </c>
      <c r="AE5" s="27" t="s">
        <v>34</v>
      </c>
      <c r="AF5" s="28"/>
      <c r="AG5" s="28"/>
      <c r="AH5" s="1"/>
    </row>
    <row r="6" spans="1:34" s="95" customFormat="1" ht="15.6">
      <c r="A6" s="88"/>
      <c r="B6" s="89">
        <v>1</v>
      </c>
      <c r="C6" s="90">
        <v>45757</v>
      </c>
      <c r="D6" s="91" t="s">
        <v>35</v>
      </c>
      <c r="E6" s="92" t="s">
        <v>144</v>
      </c>
      <c r="F6" s="85"/>
      <c r="G6" s="86" t="s">
        <v>36</v>
      </c>
      <c r="H6" s="81"/>
      <c r="I6" s="93">
        <v>328.82</v>
      </c>
      <c r="J6" s="94">
        <f t="shared" ref="J6:J69" si="0">SUM(H6:I6)</f>
        <v>328.82</v>
      </c>
      <c r="K6" s="93">
        <v>328.82</v>
      </c>
      <c r="L6" s="93"/>
      <c r="M6" s="93"/>
      <c r="N6" s="93"/>
      <c r="O6" s="93"/>
      <c r="P6" s="93" t="s">
        <v>37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88"/>
    </row>
    <row r="7" spans="1:34" s="95" customFormat="1" ht="15.6">
      <c r="A7" s="88"/>
      <c r="B7" s="89">
        <v>2</v>
      </c>
      <c r="C7" s="90">
        <v>45757</v>
      </c>
      <c r="D7" s="91" t="s">
        <v>38</v>
      </c>
      <c r="E7" s="92" t="s">
        <v>39</v>
      </c>
      <c r="F7" s="85"/>
      <c r="G7" s="86" t="s">
        <v>36</v>
      </c>
      <c r="H7" s="81"/>
      <c r="I7" s="93">
        <v>190</v>
      </c>
      <c r="J7" s="94">
        <f t="shared" si="0"/>
        <v>190</v>
      </c>
      <c r="K7" s="93"/>
      <c r="L7" s="93"/>
      <c r="M7" s="93"/>
      <c r="N7" s="93"/>
      <c r="O7" s="93"/>
      <c r="P7" s="93">
        <v>190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88"/>
    </row>
    <row r="8" spans="1:34" s="95" customFormat="1" ht="15.6">
      <c r="A8" s="88"/>
      <c r="B8" s="89">
        <v>3</v>
      </c>
      <c r="C8" s="90">
        <v>45762</v>
      </c>
      <c r="D8" s="91" t="s">
        <v>40</v>
      </c>
      <c r="E8" s="92" t="s">
        <v>41</v>
      </c>
      <c r="F8" s="85"/>
      <c r="G8" s="86" t="s">
        <v>36</v>
      </c>
      <c r="H8" s="81"/>
      <c r="I8" s="93">
        <v>64</v>
      </c>
      <c r="J8" s="94">
        <f t="shared" si="0"/>
        <v>64</v>
      </c>
      <c r="K8" s="93"/>
      <c r="L8" s="93"/>
      <c r="M8" s="93"/>
      <c r="N8" s="93"/>
      <c r="O8" s="93"/>
      <c r="P8" s="93"/>
      <c r="Q8" s="93">
        <v>64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88"/>
    </row>
    <row r="9" spans="1:34" s="95" customFormat="1" ht="15.6">
      <c r="A9" s="88"/>
      <c r="B9" s="89">
        <v>4</v>
      </c>
      <c r="C9" s="90">
        <v>45770</v>
      </c>
      <c r="D9" s="91" t="s">
        <v>42</v>
      </c>
      <c r="E9" s="92" t="s">
        <v>43</v>
      </c>
      <c r="F9" s="85"/>
      <c r="G9" s="86" t="s">
        <v>44</v>
      </c>
      <c r="H9" s="96">
        <v>1.7</v>
      </c>
      <c r="I9" s="93">
        <v>8.5</v>
      </c>
      <c r="J9" s="94">
        <f t="shared" si="0"/>
        <v>10.199999999999999</v>
      </c>
      <c r="K9" s="93"/>
      <c r="L9" s="93"/>
      <c r="M9" s="93"/>
      <c r="N9" s="93"/>
      <c r="O9" s="93"/>
      <c r="P9" s="93"/>
      <c r="Q9" s="93"/>
      <c r="R9" s="93"/>
      <c r="S9" s="93"/>
      <c r="T9" s="93">
        <v>8.5</v>
      </c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88"/>
    </row>
    <row r="10" spans="1:34" s="95" customFormat="1" ht="15.6">
      <c r="A10" s="88"/>
      <c r="B10" s="89">
        <v>5</v>
      </c>
      <c r="C10" s="90">
        <v>45808</v>
      </c>
      <c r="D10" s="91" t="s">
        <v>45</v>
      </c>
      <c r="E10" s="92" t="s">
        <v>46</v>
      </c>
      <c r="F10" s="85"/>
      <c r="G10" s="86" t="s">
        <v>47</v>
      </c>
      <c r="H10" s="81"/>
      <c r="I10" s="93">
        <v>6</v>
      </c>
      <c r="J10" s="94">
        <f t="shared" si="0"/>
        <v>6</v>
      </c>
      <c r="K10" s="93"/>
      <c r="L10" s="93"/>
      <c r="M10" s="93"/>
      <c r="N10" s="93"/>
      <c r="O10" s="93"/>
      <c r="P10" s="93"/>
      <c r="Q10" s="93"/>
      <c r="R10" s="93">
        <v>6</v>
      </c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88"/>
    </row>
    <row r="11" spans="1:34" s="95" customFormat="1" ht="15.6">
      <c r="A11" s="88"/>
      <c r="B11" s="89">
        <v>6</v>
      </c>
      <c r="C11" s="90">
        <v>45798</v>
      </c>
      <c r="D11" s="91" t="s">
        <v>42</v>
      </c>
      <c r="E11" s="92" t="s">
        <v>43</v>
      </c>
      <c r="F11" s="85"/>
      <c r="G11" s="86" t="s">
        <v>44</v>
      </c>
      <c r="H11" s="96">
        <v>1.7</v>
      </c>
      <c r="I11" s="93">
        <v>8.5</v>
      </c>
      <c r="J11" s="94">
        <f t="shared" si="0"/>
        <v>10.199999999999999</v>
      </c>
      <c r="K11" s="93"/>
      <c r="L11" s="93"/>
      <c r="M11" s="93"/>
      <c r="N11" s="93"/>
      <c r="O11" s="93"/>
      <c r="P11" s="93"/>
      <c r="Q11" s="93"/>
      <c r="R11" s="93"/>
      <c r="S11" s="93"/>
      <c r="T11" s="93">
        <v>8.5</v>
      </c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88"/>
    </row>
    <row r="12" spans="1:34" s="95" customFormat="1" ht="15.6">
      <c r="A12" s="88"/>
      <c r="B12" s="89">
        <v>7</v>
      </c>
      <c r="C12" s="90">
        <v>45798</v>
      </c>
      <c r="D12" s="91" t="s">
        <v>35</v>
      </c>
      <c r="E12" s="92" t="s">
        <v>48</v>
      </c>
      <c r="F12" s="85"/>
      <c r="G12" s="86" t="s">
        <v>36</v>
      </c>
      <c r="H12" s="81"/>
      <c r="I12" s="93">
        <v>338.13</v>
      </c>
      <c r="J12" s="94">
        <f t="shared" si="0"/>
        <v>338.13</v>
      </c>
      <c r="K12" s="93">
        <v>338.13</v>
      </c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88"/>
    </row>
    <row r="13" spans="1:34" s="95" customFormat="1" ht="15.6">
      <c r="A13" s="88"/>
      <c r="B13" s="89">
        <v>8</v>
      </c>
      <c r="C13" s="90">
        <v>45808</v>
      </c>
      <c r="D13" s="91" t="s">
        <v>45</v>
      </c>
      <c r="E13" s="92" t="s">
        <v>46</v>
      </c>
      <c r="F13" s="85"/>
      <c r="G13" s="86" t="s">
        <v>47</v>
      </c>
      <c r="H13" s="81"/>
      <c r="I13" s="93">
        <v>6</v>
      </c>
      <c r="J13" s="94">
        <f t="shared" si="0"/>
        <v>6</v>
      </c>
      <c r="K13" s="93"/>
      <c r="L13" s="93"/>
      <c r="M13" s="93"/>
      <c r="N13" s="93"/>
      <c r="O13" s="93"/>
      <c r="P13" s="93"/>
      <c r="Q13" s="93"/>
      <c r="R13" s="93">
        <v>6</v>
      </c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88"/>
    </row>
    <row r="14" spans="1:34" s="95" customFormat="1" ht="15.6">
      <c r="A14" s="88"/>
      <c r="B14" s="89">
        <v>9</v>
      </c>
      <c r="C14" s="90">
        <v>45818</v>
      </c>
      <c r="D14" s="91" t="s">
        <v>49</v>
      </c>
      <c r="E14" s="92" t="s">
        <v>15</v>
      </c>
      <c r="F14" s="85"/>
      <c r="G14" s="86" t="s">
        <v>36</v>
      </c>
      <c r="H14" s="81" t="s">
        <v>37</v>
      </c>
      <c r="I14" s="93">
        <v>437</v>
      </c>
      <c r="J14" s="94">
        <f t="shared" si="0"/>
        <v>437</v>
      </c>
      <c r="K14" s="93"/>
      <c r="L14" s="93"/>
      <c r="M14" s="93"/>
      <c r="N14" s="93">
        <v>437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88"/>
    </row>
    <row r="15" spans="1:34" s="95" customFormat="1" ht="15.6">
      <c r="A15" s="88"/>
      <c r="B15" s="89">
        <v>10</v>
      </c>
      <c r="C15" s="90">
        <v>45826</v>
      </c>
      <c r="D15" s="91" t="s">
        <v>50</v>
      </c>
      <c r="E15" s="92" t="s">
        <v>51</v>
      </c>
      <c r="F15" s="85"/>
      <c r="G15" s="86" t="s">
        <v>52</v>
      </c>
      <c r="H15" s="81"/>
      <c r="I15" s="93">
        <v>47</v>
      </c>
      <c r="J15" s="94">
        <f t="shared" si="0"/>
        <v>47</v>
      </c>
      <c r="K15" s="93"/>
      <c r="L15" s="93"/>
      <c r="M15" s="93"/>
      <c r="N15" s="93"/>
      <c r="O15" s="33">
        <v>47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88"/>
    </row>
    <row r="16" spans="1:34" s="95" customFormat="1" ht="15.6">
      <c r="A16" s="88"/>
      <c r="B16" s="89">
        <v>11</v>
      </c>
      <c r="C16" s="97">
        <v>45826</v>
      </c>
      <c r="D16" s="98" t="s">
        <v>35</v>
      </c>
      <c r="E16" s="99" t="s">
        <v>144</v>
      </c>
      <c r="F16" s="80" t="s">
        <v>37</v>
      </c>
      <c r="G16" s="100" t="s">
        <v>36</v>
      </c>
      <c r="H16" s="81"/>
      <c r="I16" s="101">
        <v>338.6</v>
      </c>
      <c r="J16" s="102">
        <f t="shared" si="0"/>
        <v>338.6</v>
      </c>
      <c r="K16" s="101">
        <v>338.6</v>
      </c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88"/>
    </row>
    <row r="17" spans="1:34" s="95" customFormat="1" ht="15.6">
      <c r="A17" s="88"/>
      <c r="B17" s="89">
        <v>12</v>
      </c>
      <c r="C17" s="97">
        <v>45827</v>
      </c>
      <c r="D17" s="98" t="s">
        <v>42</v>
      </c>
      <c r="E17" s="99" t="s">
        <v>43</v>
      </c>
      <c r="F17" s="103"/>
      <c r="G17" s="100" t="s">
        <v>44</v>
      </c>
      <c r="H17" s="96">
        <v>1.7</v>
      </c>
      <c r="I17" s="101">
        <v>8.5</v>
      </c>
      <c r="J17" s="102">
        <f t="shared" si="0"/>
        <v>10.199999999999999</v>
      </c>
      <c r="K17" s="101"/>
      <c r="L17" s="93"/>
      <c r="M17" s="93"/>
      <c r="N17" s="93"/>
      <c r="O17" s="93"/>
      <c r="P17" s="93"/>
      <c r="Q17" s="93"/>
      <c r="R17" s="93"/>
      <c r="S17" s="93"/>
      <c r="T17" s="93">
        <v>8.5</v>
      </c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88"/>
    </row>
    <row r="18" spans="1:34" s="95" customFormat="1" ht="15.6">
      <c r="A18" s="88"/>
      <c r="B18" s="89">
        <v>13</v>
      </c>
      <c r="C18" s="97">
        <v>45834</v>
      </c>
      <c r="D18" s="98" t="s">
        <v>35</v>
      </c>
      <c r="E18" s="99" t="s">
        <v>144</v>
      </c>
      <c r="F18" s="80" t="s">
        <v>37</v>
      </c>
      <c r="G18" s="100" t="s">
        <v>36</v>
      </c>
      <c r="H18" s="81"/>
      <c r="I18" s="101">
        <v>162.81</v>
      </c>
      <c r="J18" s="102">
        <f t="shared" si="0"/>
        <v>162.81</v>
      </c>
      <c r="K18" s="101">
        <v>162.81</v>
      </c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88"/>
    </row>
    <row r="19" spans="1:34" s="95" customFormat="1" ht="15.6">
      <c r="A19" s="88"/>
      <c r="B19" s="89">
        <v>14</v>
      </c>
      <c r="C19" s="90">
        <v>45838</v>
      </c>
      <c r="D19" s="91" t="s">
        <v>45</v>
      </c>
      <c r="E19" s="92" t="s">
        <v>46</v>
      </c>
      <c r="F19" s="33"/>
      <c r="G19" s="86" t="s">
        <v>47</v>
      </c>
      <c r="H19" s="81"/>
      <c r="I19" s="93">
        <v>6</v>
      </c>
      <c r="J19" s="94">
        <f t="shared" si="0"/>
        <v>6</v>
      </c>
      <c r="K19" s="93"/>
      <c r="L19" s="93"/>
      <c r="M19" s="93"/>
      <c r="N19" s="93"/>
      <c r="O19" s="93"/>
      <c r="P19" s="93"/>
      <c r="Q19" s="93"/>
      <c r="R19" s="93">
        <v>6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88"/>
    </row>
    <row r="20" spans="1:34" s="95" customFormat="1" ht="15.6">
      <c r="A20" s="88"/>
      <c r="B20" s="89">
        <v>15</v>
      </c>
      <c r="C20" s="90">
        <v>45757</v>
      </c>
      <c r="D20" s="91" t="s">
        <v>53</v>
      </c>
      <c r="E20" s="92" t="s">
        <v>54</v>
      </c>
      <c r="F20" s="85"/>
      <c r="G20" s="86" t="s">
        <v>36</v>
      </c>
      <c r="H20" s="104"/>
      <c r="I20" s="93">
        <v>296.45</v>
      </c>
      <c r="J20" s="94">
        <f t="shared" si="0"/>
        <v>296.45</v>
      </c>
      <c r="K20" s="93"/>
      <c r="L20" s="93"/>
      <c r="M20" s="93"/>
      <c r="N20" s="93"/>
      <c r="O20" s="93">
        <v>296.45</v>
      </c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88"/>
    </row>
    <row r="21" spans="1:34" s="95" customFormat="1" ht="15.6">
      <c r="A21" s="88"/>
      <c r="B21" s="89">
        <v>16</v>
      </c>
      <c r="C21" s="90">
        <v>45856</v>
      </c>
      <c r="D21" s="92" t="s">
        <v>35</v>
      </c>
      <c r="E21" s="92" t="s">
        <v>55</v>
      </c>
      <c r="F21" s="85"/>
      <c r="G21" s="86" t="s">
        <v>36</v>
      </c>
      <c r="H21" s="105"/>
      <c r="I21" s="93">
        <v>164.81</v>
      </c>
      <c r="J21" s="94">
        <f t="shared" si="0"/>
        <v>164.81</v>
      </c>
      <c r="K21" s="93">
        <v>164.81</v>
      </c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88"/>
    </row>
    <row r="22" spans="1:34" s="95" customFormat="1" ht="15.6">
      <c r="A22" s="88"/>
      <c r="B22" s="89">
        <v>17</v>
      </c>
      <c r="C22" s="90">
        <v>45812</v>
      </c>
      <c r="D22" s="92" t="s">
        <v>40</v>
      </c>
      <c r="E22" s="92" t="s">
        <v>56</v>
      </c>
      <c r="F22" s="85"/>
      <c r="G22" s="86" t="s">
        <v>36</v>
      </c>
      <c r="H22" s="105"/>
      <c r="I22" s="93">
        <v>100</v>
      </c>
      <c r="J22" s="94">
        <f t="shared" si="0"/>
        <v>100</v>
      </c>
      <c r="K22" s="93"/>
      <c r="L22" s="93"/>
      <c r="M22" s="93"/>
      <c r="N22" s="93"/>
      <c r="O22" s="93"/>
      <c r="P22" s="93"/>
      <c r="Q22" s="93">
        <v>100</v>
      </c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88"/>
    </row>
    <row r="23" spans="1:34" s="95" customFormat="1" ht="15.6">
      <c r="A23" s="88"/>
      <c r="B23" s="89">
        <v>18</v>
      </c>
      <c r="C23" s="90">
        <v>45841</v>
      </c>
      <c r="D23" s="92" t="s">
        <v>42</v>
      </c>
      <c r="E23" s="92" t="s">
        <v>43</v>
      </c>
      <c r="F23" s="85"/>
      <c r="G23" s="86" t="s">
        <v>44</v>
      </c>
      <c r="H23" s="105">
        <v>1.7</v>
      </c>
      <c r="I23" s="93">
        <v>8.5</v>
      </c>
      <c r="J23" s="94">
        <f t="shared" si="0"/>
        <v>10.199999999999999</v>
      </c>
      <c r="K23" s="93"/>
      <c r="L23" s="93"/>
      <c r="M23" s="93"/>
      <c r="N23" s="93"/>
      <c r="O23" s="93"/>
      <c r="P23" s="93"/>
      <c r="Q23" s="93"/>
      <c r="R23" s="93"/>
      <c r="S23" s="93"/>
      <c r="T23" s="93">
        <v>8.5</v>
      </c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88"/>
    </row>
    <row r="24" spans="1:34" s="95" customFormat="1" ht="15.6">
      <c r="A24" s="88"/>
      <c r="B24" s="89">
        <v>19</v>
      </c>
      <c r="C24" s="90">
        <v>45839</v>
      </c>
      <c r="D24" s="92" t="s">
        <v>57</v>
      </c>
      <c r="E24" s="92" t="s">
        <v>58</v>
      </c>
      <c r="F24" s="85"/>
      <c r="G24" s="86" t="s">
        <v>36</v>
      </c>
      <c r="H24" s="105">
        <v>837</v>
      </c>
      <c r="I24" s="93">
        <v>4185</v>
      </c>
      <c r="J24" s="94">
        <f t="shared" si="0"/>
        <v>5022</v>
      </c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106">
        <v>4185</v>
      </c>
      <c r="AF24" s="93"/>
      <c r="AG24" s="93"/>
      <c r="AH24" s="88"/>
    </row>
    <row r="25" spans="1:34" s="95" customFormat="1" ht="15.6">
      <c r="A25" s="88"/>
      <c r="B25" s="107">
        <v>20</v>
      </c>
      <c r="C25" s="90">
        <v>45861</v>
      </c>
      <c r="D25" s="92" t="s">
        <v>59</v>
      </c>
      <c r="E25" s="92" t="s">
        <v>60</v>
      </c>
      <c r="F25" s="85"/>
      <c r="G25" s="86" t="s">
        <v>36</v>
      </c>
      <c r="H25" s="105"/>
      <c r="I25" s="93">
        <v>3000</v>
      </c>
      <c r="J25" s="94">
        <f t="shared" si="0"/>
        <v>3000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106">
        <v>3000</v>
      </c>
      <c r="AF25" s="93"/>
      <c r="AG25" s="93"/>
      <c r="AH25" s="88"/>
    </row>
    <row r="26" spans="1:34" s="95" customFormat="1" ht="15.6">
      <c r="A26" s="88"/>
      <c r="B26" s="107">
        <v>21</v>
      </c>
      <c r="C26" s="90">
        <v>45867</v>
      </c>
      <c r="D26" s="92" t="s">
        <v>61</v>
      </c>
      <c r="E26" s="92" t="s">
        <v>62</v>
      </c>
      <c r="F26" s="85"/>
      <c r="G26" s="86" t="s">
        <v>36</v>
      </c>
      <c r="H26" s="105"/>
      <c r="I26" s="93">
        <v>1305</v>
      </c>
      <c r="J26" s="94">
        <f t="shared" si="0"/>
        <v>1305</v>
      </c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106">
        <v>1305</v>
      </c>
      <c r="AF26" s="93"/>
      <c r="AG26" s="93"/>
      <c r="AH26" s="88"/>
    </row>
    <row r="27" spans="1:34" s="95" customFormat="1" ht="15.6">
      <c r="A27" s="88"/>
      <c r="B27" s="89">
        <v>22</v>
      </c>
      <c r="C27" s="97">
        <v>45869</v>
      </c>
      <c r="D27" s="99" t="s">
        <v>45</v>
      </c>
      <c r="E27" s="99" t="s">
        <v>46</v>
      </c>
      <c r="F27" s="103"/>
      <c r="G27" s="100" t="s">
        <v>47</v>
      </c>
      <c r="H27" s="105"/>
      <c r="I27" s="101">
        <v>6</v>
      </c>
      <c r="J27" s="102">
        <f t="shared" si="0"/>
        <v>6</v>
      </c>
      <c r="K27" s="101"/>
      <c r="L27" s="93"/>
      <c r="M27" s="93"/>
      <c r="N27" s="93"/>
      <c r="O27" s="93"/>
      <c r="P27" s="93"/>
      <c r="Q27" s="93"/>
      <c r="R27" s="93">
        <v>6</v>
      </c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 t="s">
        <v>37</v>
      </c>
      <c r="AG27" s="93" t="s">
        <v>37</v>
      </c>
      <c r="AH27" s="88"/>
    </row>
    <row r="28" spans="1:34" s="95" customFormat="1" ht="15.6">
      <c r="A28" s="88"/>
      <c r="B28" s="89">
        <v>23</v>
      </c>
      <c r="C28" s="97">
        <v>45873</v>
      </c>
      <c r="D28" s="99" t="s">
        <v>35</v>
      </c>
      <c r="E28" s="99" t="s">
        <v>144</v>
      </c>
      <c r="F28" s="103"/>
      <c r="G28" s="100" t="s">
        <v>36</v>
      </c>
      <c r="H28" s="105"/>
      <c r="I28" s="101">
        <v>158.13999999999999</v>
      </c>
      <c r="J28" s="102">
        <f t="shared" si="0"/>
        <v>158.13999999999999</v>
      </c>
      <c r="K28" s="101">
        <v>158.13999999999999</v>
      </c>
      <c r="L28" s="93"/>
      <c r="M28" s="93"/>
      <c r="N28" s="93"/>
      <c r="O28" s="93"/>
      <c r="P28" s="93"/>
      <c r="Q28" s="93"/>
      <c r="R28" s="93" t="s">
        <v>37</v>
      </c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 t="s">
        <v>37</v>
      </c>
      <c r="AG28" s="93" t="s">
        <v>37</v>
      </c>
      <c r="AH28" s="88"/>
    </row>
    <row r="29" spans="1:34" s="95" customFormat="1" ht="15.6">
      <c r="A29" s="88"/>
      <c r="B29" s="89">
        <v>24</v>
      </c>
      <c r="C29" s="97">
        <v>45877</v>
      </c>
      <c r="D29" s="99" t="s">
        <v>35</v>
      </c>
      <c r="E29" s="99" t="s">
        <v>144</v>
      </c>
      <c r="F29" s="103"/>
      <c r="G29" s="100" t="s">
        <v>36</v>
      </c>
      <c r="H29" s="105"/>
      <c r="I29" s="101">
        <v>169.04</v>
      </c>
      <c r="J29" s="102">
        <f t="shared" si="0"/>
        <v>169.04</v>
      </c>
      <c r="K29" s="101">
        <v>169.04</v>
      </c>
      <c r="L29" s="93"/>
      <c r="M29" s="93"/>
      <c r="N29" s="93"/>
      <c r="O29" s="93"/>
      <c r="P29" s="93"/>
      <c r="Q29" s="93"/>
      <c r="R29" s="93" t="s">
        <v>37</v>
      </c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 t="s">
        <v>37</v>
      </c>
      <c r="AG29" s="93" t="s">
        <v>37</v>
      </c>
      <c r="AH29" s="88"/>
    </row>
    <row r="30" spans="1:34" s="95" customFormat="1" ht="15.6">
      <c r="A30" s="88"/>
      <c r="B30" s="89">
        <v>25</v>
      </c>
      <c r="C30" s="97">
        <v>45872</v>
      </c>
      <c r="D30" s="99" t="s">
        <v>42</v>
      </c>
      <c r="E30" s="99" t="s">
        <v>43</v>
      </c>
      <c r="F30" s="103"/>
      <c r="G30" s="100" t="s">
        <v>44</v>
      </c>
      <c r="H30" s="105">
        <v>1.7</v>
      </c>
      <c r="I30" s="101">
        <v>8.5</v>
      </c>
      <c r="J30" s="102">
        <f t="shared" si="0"/>
        <v>10.199999999999999</v>
      </c>
      <c r="K30" s="101"/>
      <c r="L30" s="93"/>
      <c r="M30" s="93"/>
      <c r="N30" s="93"/>
      <c r="O30" s="93"/>
      <c r="P30" s="93"/>
      <c r="Q30" s="93"/>
      <c r="R30" s="93" t="s">
        <v>37</v>
      </c>
      <c r="S30" s="93"/>
      <c r="T30" s="93">
        <v>8.5</v>
      </c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 t="s">
        <v>37</v>
      </c>
      <c r="AG30" s="93" t="s">
        <v>37</v>
      </c>
      <c r="AH30" s="88"/>
    </row>
    <row r="31" spans="1:34" s="95" customFormat="1" ht="15.6">
      <c r="A31" s="88"/>
      <c r="B31" s="89">
        <v>26</v>
      </c>
      <c r="C31" s="97">
        <v>45891</v>
      </c>
      <c r="D31" s="99" t="s">
        <v>63</v>
      </c>
      <c r="E31" s="108" t="s">
        <v>146</v>
      </c>
      <c r="F31" s="103"/>
      <c r="G31" s="100" t="s">
        <v>36</v>
      </c>
      <c r="H31" s="105"/>
      <c r="I31" s="101">
        <v>167.14</v>
      </c>
      <c r="J31" s="102">
        <f t="shared" si="0"/>
        <v>167.14</v>
      </c>
      <c r="K31" s="101">
        <v>167.14</v>
      </c>
      <c r="L31" s="93"/>
      <c r="M31" s="93"/>
      <c r="N31" s="93"/>
      <c r="O31" s="93"/>
      <c r="P31" s="93"/>
      <c r="Q31" s="93"/>
      <c r="R31" s="93" t="s">
        <v>37</v>
      </c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 t="s">
        <v>37</v>
      </c>
      <c r="AG31" s="93" t="s">
        <v>37</v>
      </c>
      <c r="AH31" s="88"/>
    </row>
    <row r="32" spans="1:34" s="95" customFormat="1" ht="15.6">
      <c r="A32" s="88"/>
      <c r="B32" s="89">
        <v>27</v>
      </c>
      <c r="C32" s="97">
        <v>45900</v>
      </c>
      <c r="D32" s="99" t="s">
        <v>45</v>
      </c>
      <c r="E32" s="99" t="s">
        <v>46</v>
      </c>
      <c r="F32" s="103"/>
      <c r="G32" s="100" t="s">
        <v>47</v>
      </c>
      <c r="H32" s="105"/>
      <c r="I32" s="93">
        <v>6</v>
      </c>
      <c r="J32" s="94">
        <f t="shared" si="0"/>
        <v>6</v>
      </c>
      <c r="K32" s="93"/>
      <c r="L32" s="93"/>
      <c r="M32" s="93"/>
      <c r="N32" s="93"/>
      <c r="O32" s="93"/>
      <c r="P32" s="93"/>
      <c r="Q32" s="93"/>
      <c r="R32" s="93">
        <v>6</v>
      </c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 t="s">
        <v>37</v>
      </c>
      <c r="AG32" s="93" t="s">
        <v>37</v>
      </c>
      <c r="AH32" s="88"/>
    </row>
    <row r="33" spans="1:34" s="95" customFormat="1" ht="15.6">
      <c r="A33" s="88"/>
      <c r="B33" s="89">
        <v>28</v>
      </c>
      <c r="C33" s="90">
        <v>45902</v>
      </c>
      <c r="D33" s="92" t="s">
        <v>64</v>
      </c>
      <c r="E33" s="92" t="s">
        <v>65</v>
      </c>
      <c r="F33" s="85"/>
      <c r="G33" s="86" t="s">
        <v>36</v>
      </c>
      <c r="H33" s="105"/>
      <c r="I33" s="93">
        <v>381.66</v>
      </c>
      <c r="J33" s="94">
        <f t="shared" si="0"/>
        <v>381.66</v>
      </c>
      <c r="K33" s="93">
        <v>381.66</v>
      </c>
      <c r="L33" s="93"/>
      <c r="M33" s="93"/>
      <c r="N33" s="93"/>
      <c r="O33" s="93"/>
      <c r="P33" s="93"/>
      <c r="Q33" s="93"/>
      <c r="R33" s="93" t="s">
        <v>37</v>
      </c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 t="s">
        <v>37</v>
      </c>
      <c r="AG33" s="93" t="s">
        <v>37</v>
      </c>
      <c r="AH33" s="88"/>
    </row>
    <row r="34" spans="1:34" s="95" customFormat="1" ht="15.6">
      <c r="A34" s="88"/>
      <c r="B34" s="89">
        <v>29</v>
      </c>
      <c r="C34" s="90">
        <v>45902</v>
      </c>
      <c r="D34" s="92" t="s">
        <v>64</v>
      </c>
      <c r="E34" s="92" t="s">
        <v>65</v>
      </c>
      <c r="F34" s="85"/>
      <c r="G34" s="86" t="s">
        <v>36</v>
      </c>
      <c r="H34" s="105"/>
      <c r="I34" s="93">
        <v>533.32000000000005</v>
      </c>
      <c r="J34" s="94">
        <f t="shared" si="0"/>
        <v>533.32000000000005</v>
      </c>
      <c r="K34" s="93">
        <v>533.32000000000005</v>
      </c>
      <c r="L34" s="93"/>
      <c r="M34" s="93"/>
      <c r="N34" s="93"/>
      <c r="O34" s="93"/>
      <c r="P34" s="93"/>
      <c r="Q34" s="93"/>
      <c r="R34" s="93" t="s">
        <v>37</v>
      </c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 t="s">
        <v>37</v>
      </c>
      <c r="AG34" s="93" t="s">
        <v>37</v>
      </c>
      <c r="AH34" s="88"/>
    </row>
    <row r="35" spans="1:34" s="95" customFormat="1" ht="15.6">
      <c r="A35" s="88"/>
      <c r="B35" s="89">
        <v>30</v>
      </c>
      <c r="C35" s="90">
        <v>45827</v>
      </c>
      <c r="D35" s="92" t="s">
        <v>66</v>
      </c>
      <c r="E35" s="92" t="s">
        <v>67</v>
      </c>
      <c r="F35" s="85"/>
      <c r="G35" s="86" t="s">
        <v>36</v>
      </c>
      <c r="H35" s="81"/>
      <c r="I35" s="93">
        <v>32.1</v>
      </c>
      <c r="J35" s="94">
        <f t="shared" si="0"/>
        <v>32.1</v>
      </c>
      <c r="K35" s="93"/>
      <c r="L35" s="93"/>
      <c r="M35" s="93"/>
      <c r="N35" s="93"/>
      <c r="O35" s="93"/>
      <c r="P35" s="93"/>
      <c r="Q35" s="93"/>
      <c r="R35" s="93" t="s">
        <v>37</v>
      </c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>
        <v>32.1</v>
      </c>
      <c r="AF35" s="93" t="s">
        <v>37</v>
      </c>
      <c r="AG35" s="93" t="s">
        <v>37</v>
      </c>
      <c r="AH35" s="88"/>
    </row>
    <row r="36" spans="1:34" s="95" customFormat="1" ht="15.6">
      <c r="A36" s="88"/>
      <c r="B36" s="89">
        <v>31</v>
      </c>
      <c r="C36" s="90">
        <v>45897</v>
      </c>
      <c r="D36" s="92" t="s">
        <v>68</v>
      </c>
      <c r="E36" s="92" t="s">
        <v>144</v>
      </c>
      <c r="F36" s="85"/>
      <c r="G36" s="86" t="s">
        <v>36</v>
      </c>
      <c r="H36" s="81"/>
      <c r="I36" s="93">
        <v>223.93</v>
      </c>
      <c r="J36" s="94">
        <f t="shared" si="0"/>
        <v>223.93</v>
      </c>
      <c r="K36" s="93">
        <v>197.93</v>
      </c>
      <c r="L36" s="93">
        <v>26</v>
      </c>
      <c r="M36" s="93"/>
      <c r="N36" s="93"/>
      <c r="O36" s="93"/>
      <c r="P36" s="93"/>
      <c r="Q36" s="93"/>
      <c r="R36" s="93" t="s">
        <v>37</v>
      </c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 t="s">
        <v>37</v>
      </c>
      <c r="AG36" s="93" t="s">
        <v>37</v>
      </c>
      <c r="AH36" s="88"/>
    </row>
    <row r="37" spans="1:34" s="95" customFormat="1" ht="15.6">
      <c r="A37" s="88"/>
      <c r="B37" s="89">
        <v>32</v>
      </c>
      <c r="C37" s="90">
        <v>45869</v>
      </c>
      <c r="D37" s="92" t="s">
        <v>69</v>
      </c>
      <c r="E37" s="92" t="s">
        <v>70</v>
      </c>
      <c r="F37" s="85"/>
      <c r="G37" s="86" t="s">
        <v>36</v>
      </c>
      <c r="H37" s="81"/>
      <c r="I37" s="93">
        <v>202.8</v>
      </c>
      <c r="J37" s="94">
        <f t="shared" si="0"/>
        <v>202.8</v>
      </c>
      <c r="K37" s="93"/>
      <c r="L37" s="93"/>
      <c r="M37" s="93"/>
      <c r="N37" s="93"/>
      <c r="O37" s="93"/>
      <c r="P37" s="93"/>
      <c r="Q37" s="93"/>
      <c r="R37" s="93" t="s">
        <v>37</v>
      </c>
      <c r="S37" s="93">
        <v>202.8</v>
      </c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 t="s">
        <v>37</v>
      </c>
      <c r="AG37" s="93" t="s">
        <v>37</v>
      </c>
      <c r="AH37" s="88"/>
    </row>
    <row r="38" spans="1:34" s="95" customFormat="1" ht="15.6">
      <c r="A38" s="88"/>
      <c r="B38" s="89">
        <v>33</v>
      </c>
      <c r="C38" s="90">
        <v>45875</v>
      </c>
      <c r="D38" s="92" t="s">
        <v>71</v>
      </c>
      <c r="E38" s="92" t="s">
        <v>72</v>
      </c>
      <c r="F38" s="85"/>
      <c r="G38" s="86" t="s">
        <v>36</v>
      </c>
      <c r="H38" s="81">
        <v>19.2</v>
      </c>
      <c r="I38" s="93">
        <v>96</v>
      </c>
      <c r="J38" s="94">
        <f t="shared" si="0"/>
        <v>115.2</v>
      </c>
      <c r="K38" s="93"/>
      <c r="L38" s="93"/>
      <c r="M38" s="93"/>
      <c r="N38" s="93"/>
      <c r="O38" s="93"/>
      <c r="P38" s="93"/>
      <c r="Q38" s="93"/>
      <c r="R38" s="93" t="s">
        <v>37</v>
      </c>
      <c r="S38" s="93"/>
      <c r="T38" s="93"/>
      <c r="U38" s="93"/>
      <c r="V38" s="93"/>
      <c r="W38" s="93"/>
      <c r="X38" s="93">
        <v>96</v>
      </c>
      <c r="Y38" s="93"/>
      <c r="Z38" s="93"/>
      <c r="AA38" s="93"/>
      <c r="AB38" s="93"/>
      <c r="AC38" s="93"/>
      <c r="AD38" s="93"/>
      <c r="AE38" s="93"/>
      <c r="AF38" s="93" t="s">
        <v>37</v>
      </c>
      <c r="AG38" s="93" t="s">
        <v>37</v>
      </c>
      <c r="AH38" s="88"/>
    </row>
    <row r="39" spans="1:34" s="95" customFormat="1" ht="15.6">
      <c r="A39" s="88"/>
      <c r="B39" s="89">
        <v>34</v>
      </c>
      <c r="C39" s="90">
        <v>45916</v>
      </c>
      <c r="D39" s="92" t="s">
        <v>68</v>
      </c>
      <c r="E39" s="92" t="s">
        <v>73</v>
      </c>
      <c r="F39" s="85"/>
      <c r="G39" s="86" t="s">
        <v>36</v>
      </c>
      <c r="H39" s="81">
        <v>6.17</v>
      </c>
      <c r="I39" s="93">
        <v>53.23</v>
      </c>
      <c r="J39" s="94">
        <f t="shared" si="0"/>
        <v>59.4</v>
      </c>
      <c r="K39" s="93"/>
      <c r="L39" s="93"/>
      <c r="M39" s="93"/>
      <c r="N39" s="93"/>
      <c r="O39" s="93"/>
      <c r="P39" s="93"/>
      <c r="Q39" s="93">
        <v>12.42</v>
      </c>
      <c r="R39" s="93" t="s">
        <v>37</v>
      </c>
      <c r="S39" s="93">
        <v>40.81</v>
      </c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 t="s">
        <v>37</v>
      </c>
      <c r="AG39" s="93" t="s">
        <v>37</v>
      </c>
      <c r="AH39" s="88"/>
    </row>
    <row r="40" spans="1:34" s="95" customFormat="1" ht="15.6">
      <c r="A40" s="88"/>
      <c r="B40" s="89">
        <v>35</v>
      </c>
      <c r="C40" s="90">
        <v>45916</v>
      </c>
      <c r="D40" s="92" t="s">
        <v>74</v>
      </c>
      <c r="E40" s="92" t="s">
        <v>148</v>
      </c>
      <c r="F40" s="85"/>
      <c r="G40" s="86" t="s">
        <v>36</v>
      </c>
      <c r="H40" s="81"/>
      <c r="I40" s="93">
        <v>243.76</v>
      </c>
      <c r="J40" s="94">
        <f t="shared" si="0"/>
        <v>243.76</v>
      </c>
      <c r="K40" s="93">
        <v>243.76</v>
      </c>
      <c r="L40" s="93"/>
      <c r="M40" s="93"/>
      <c r="N40" s="93"/>
      <c r="O40" s="93"/>
      <c r="P40" s="93"/>
      <c r="Q40" s="93"/>
      <c r="R40" s="93" t="s">
        <v>37</v>
      </c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 t="s">
        <v>37</v>
      </c>
      <c r="AG40" s="93" t="s">
        <v>37</v>
      </c>
      <c r="AH40" s="88"/>
    </row>
    <row r="41" spans="1:34" s="95" customFormat="1" ht="15.6">
      <c r="A41" s="88"/>
      <c r="B41" s="89">
        <v>36</v>
      </c>
      <c r="C41" s="90">
        <v>45929</v>
      </c>
      <c r="D41" s="92" t="s">
        <v>68</v>
      </c>
      <c r="E41" s="92" t="s">
        <v>144</v>
      </c>
      <c r="F41" s="85"/>
      <c r="G41" s="86" t="s">
        <v>36</v>
      </c>
      <c r="H41" s="81"/>
      <c r="I41" s="93">
        <v>261.63</v>
      </c>
      <c r="J41" s="94">
        <f t="shared" si="0"/>
        <v>261.63</v>
      </c>
      <c r="K41" s="93">
        <v>235.63</v>
      </c>
      <c r="L41" s="93">
        <v>26</v>
      </c>
      <c r="M41" s="93"/>
      <c r="N41" s="93"/>
      <c r="O41" s="93"/>
      <c r="P41" s="93"/>
      <c r="Q41" s="93"/>
      <c r="R41" s="93" t="s">
        <v>37</v>
      </c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 t="s">
        <v>37</v>
      </c>
      <c r="AG41" s="93" t="s">
        <v>37</v>
      </c>
      <c r="AH41" s="88"/>
    </row>
    <row r="42" spans="1:34" s="95" customFormat="1" ht="15.6">
      <c r="A42" s="88"/>
      <c r="B42" s="82">
        <v>37</v>
      </c>
      <c r="C42" s="83">
        <v>45930</v>
      </c>
      <c r="D42" s="92" t="s">
        <v>45</v>
      </c>
      <c r="E42" s="92" t="s">
        <v>46</v>
      </c>
      <c r="F42" s="85"/>
      <c r="G42" s="86" t="s">
        <v>47</v>
      </c>
      <c r="H42" s="105"/>
      <c r="I42" s="93">
        <v>6</v>
      </c>
      <c r="J42" s="94">
        <f t="shared" si="0"/>
        <v>6</v>
      </c>
      <c r="K42" s="93"/>
      <c r="L42" s="93"/>
      <c r="M42" s="93"/>
      <c r="N42" s="93"/>
      <c r="O42" s="93"/>
      <c r="P42" s="93"/>
      <c r="Q42" s="93"/>
      <c r="R42" s="93">
        <v>6</v>
      </c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 t="s">
        <v>37</v>
      </c>
      <c r="AG42" s="93" t="s">
        <v>37</v>
      </c>
      <c r="AH42" s="88"/>
    </row>
    <row r="43" spans="1:34" s="95" customFormat="1" ht="15.6">
      <c r="A43" s="88"/>
      <c r="B43" s="82">
        <v>38</v>
      </c>
      <c r="C43" s="83">
        <v>45903</v>
      </c>
      <c r="D43" s="84" t="s">
        <v>42</v>
      </c>
      <c r="E43" s="84" t="s">
        <v>43</v>
      </c>
      <c r="F43" s="85"/>
      <c r="G43" s="86" t="s">
        <v>44</v>
      </c>
      <c r="H43" s="81">
        <v>1.7</v>
      </c>
      <c r="I43" s="93">
        <v>8.5</v>
      </c>
      <c r="J43" s="94">
        <f t="shared" si="0"/>
        <v>10.199999999999999</v>
      </c>
      <c r="K43" s="93"/>
      <c r="L43" s="93"/>
      <c r="M43" s="93"/>
      <c r="N43" s="93"/>
      <c r="O43" s="93"/>
      <c r="P43" s="93"/>
      <c r="Q43" s="93"/>
      <c r="R43" s="93"/>
      <c r="S43" s="93"/>
      <c r="T43" s="93">
        <v>8.5</v>
      </c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 t="s">
        <v>37</v>
      </c>
      <c r="AG43" s="93" t="s">
        <v>37</v>
      </c>
      <c r="AH43" s="88"/>
    </row>
    <row r="44" spans="1:34" s="95" customFormat="1" ht="15.6">
      <c r="A44" s="88"/>
      <c r="B44" s="82">
        <v>40</v>
      </c>
      <c r="C44" s="83">
        <v>45748</v>
      </c>
      <c r="D44" s="84" t="s">
        <v>75</v>
      </c>
      <c r="E44" s="84" t="s">
        <v>76</v>
      </c>
      <c r="F44" s="85"/>
      <c r="G44" s="86" t="s">
        <v>36</v>
      </c>
      <c r="H44" s="81"/>
      <c r="I44" s="93">
        <v>105</v>
      </c>
      <c r="J44" s="94">
        <f t="shared" si="0"/>
        <v>105</v>
      </c>
      <c r="K44" s="93"/>
      <c r="L44" s="93"/>
      <c r="M44" s="93"/>
      <c r="N44" s="93"/>
      <c r="O44" s="93">
        <v>105</v>
      </c>
      <c r="P44" s="93"/>
      <c r="Q44" s="93"/>
      <c r="R44" s="93" t="s">
        <v>37</v>
      </c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 t="s">
        <v>37</v>
      </c>
      <c r="AG44" s="93" t="s">
        <v>37</v>
      </c>
      <c r="AH44" s="88"/>
    </row>
    <row r="45" spans="1:34" s="95" customFormat="1" ht="15.6">
      <c r="A45" s="88"/>
      <c r="B45" s="82">
        <v>41</v>
      </c>
      <c r="C45" s="83">
        <v>45902</v>
      </c>
      <c r="D45" s="84" t="s">
        <v>77</v>
      </c>
      <c r="E45" s="84" t="s">
        <v>78</v>
      </c>
      <c r="F45" s="85"/>
      <c r="G45" s="86" t="s">
        <v>36</v>
      </c>
      <c r="H45" s="81"/>
      <c r="I45" s="93">
        <v>14</v>
      </c>
      <c r="J45" s="94">
        <f t="shared" si="0"/>
        <v>14</v>
      </c>
      <c r="K45" s="93"/>
      <c r="L45" s="93"/>
      <c r="M45" s="93"/>
      <c r="N45" s="93"/>
      <c r="O45" s="93"/>
      <c r="P45" s="93"/>
      <c r="Q45" s="93"/>
      <c r="R45" s="93" t="s">
        <v>37</v>
      </c>
      <c r="S45" s="93"/>
      <c r="T45" s="93"/>
      <c r="U45" s="93"/>
      <c r="V45" s="93"/>
      <c r="W45" s="93"/>
      <c r="X45" s="93"/>
      <c r="Y45" s="93"/>
      <c r="Z45" s="93"/>
      <c r="AA45" s="93">
        <v>14</v>
      </c>
      <c r="AB45" s="93"/>
      <c r="AC45" s="93"/>
      <c r="AD45" s="93"/>
      <c r="AE45" s="93"/>
      <c r="AF45" s="93" t="s">
        <v>37</v>
      </c>
      <c r="AG45" s="93" t="s">
        <v>37</v>
      </c>
      <c r="AH45" s="88"/>
    </row>
    <row r="46" spans="1:34" s="95" customFormat="1" ht="15.6">
      <c r="A46" s="88"/>
      <c r="B46" s="82" t="s">
        <v>79</v>
      </c>
      <c r="C46" s="83">
        <v>45933</v>
      </c>
      <c r="D46" s="84" t="s">
        <v>42</v>
      </c>
      <c r="E46" s="84" t="s">
        <v>43</v>
      </c>
      <c r="F46" s="85"/>
      <c r="G46" s="86" t="s">
        <v>44</v>
      </c>
      <c r="H46" s="81">
        <v>1.7</v>
      </c>
      <c r="I46" s="93">
        <v>8.5</v>
      </c>
      <c r="J46" s="94">
        <f>SUM(H46:I46)</f>
        <v>10.199999999999999</v>
      </c>
      <c r="K46" s="93"/>
      <c r="L46" s="93"/>
      <c r="M46" s="93"/>
      <c r="N46" s="93"/>
      <c r="O46" s="93"/>
      <c r="P46" s="93"/>
      <c r="Q46" s="93"/>
      <c r="R46" s="93" t="s">
        <v>37</v>
      </c>
      <c r="S46" s="93"/>
      <c r="T46" s="93">
        <v>8.5</v>
      </c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 t="s">
        <v>37</v>
      </c>
      <c r="AG46" s="93" t="s">
        <v>37</v>
      </c>
      <c r="AH46" s="88"/>
    </row>
    <row r="47" spans="1:34" s="95" customFormat="1" ht="15.6">
      <c r="A47" s="88"/>
      <c r="B47" s="82">
        <v>42</v>
      </c>
      <c r="C47" s="83">
        <v>45951</v>
      </c>
      <c r="D47" s="84" t="s">
        <v>68</v>
      </c>
      <c r="E47" s="84" t="s">
        <v>80</v>
      </c>
      <c r="F47" s="85"/>
      <c r="G47" s="86" t="s">
        <v>36</v>
      </c>
      <c r="H47" s="81"/>
      <c r="I47" s="93">
        <v>14.4</v>
      </c>
      <c r="J47" s="94">
        <f t="shared" si="0"/>
        <v>14.4</v>
      </c>
      <c r="K47" s="93"/>
      <c r="L47" s="93"/>
      <c r="M47" s="93"/>
      <c r="N47" s="93"/>
      <c r="O47" s="93"/>
      <c r="P47" s="93"/>
      <c r="Q47" s="93">
        <v>14.4</v>
      </c>
      <c r="R47" s="93" t="s">
        <v>37</v>
      </c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 t="s">
        <v>37</v>
      </c>
      <c r="AG47" s="93" t="s">
        <v>37</v>
      </c>
      <c r="AH47" s="88"/>
    </row>
    <row r="48" spans="1:34" s="95" customFormat="1" ht="15.6">
      <c r="A48" s="88"/>
      <c r="B48" s="82">
        <v>43</v>
      </c>
      <c r="C48" s="83">
        <v>45958</v>
      </c>
      <c r="D48" s="84" t="s">
        <v>68</v>
      </c>
      <c r="E48" s="84" t="s">
        <v>145</v>
      </c>
      <c r="F48" s="85"/>
      <c r="G48" s="86" t="s">
        <v>36</v>
      </c>
      <c r="H48" s="81"/>
      <c r="I48" s="93">
        <v>554.95000000000005</v>
      </c>
      <c r="J48" s="94">
        <f t="shared" si="0"/>
        <v>554.95000000000005</v>
      </c>
      <c r="K48" s="93">
        <v>527.95000000000005</v>
      </c>
      <c r="L48" s="93">
        <v>26</v>
      </c>
      <c r="M48" s="93"/>
      <c r="N48" s="93"/>
      <c r="O48" s="93"/>
      <c r="P48" s="93"/>
      <c r="Q48" s="93"/>
      <c r="R48" s="93" t="s">
        <v>37</v>
      </c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 t="s">
        <v>37</v>
      </c>
      <c r="AG48" s="93" t="s">
        <v>37</v>
      </c>
      <c r="AH48" s="88"/>
    </row>
    <row r="49" spans="1:34" s="95" customFormat="1" ht="15.6">
      <c r="A49" s="88"/>
      <c r="B49" s="82">
        <v>44</v>
      </c>
      <c r="C49" s="83">
        <v>45961</v>
      </c>
      <c r="D49" s="92" t="s">
        <v>74</v>
      </c>
      <c r="E49" s="84" t="s">
        <v>146</v>
      </c>
      <c r="F49" s="85"/>
      <c r="G49" s="86" t="s">
        <v>36</v>
      </c>
      <c r="H49" s="81"/>
      <c r="I49" s="93">
        <v>168.21</v>
      </c>
      <c r="J49" s="94">
        <f t="shared" si="0"/>
        <v>168.21</v>
      </c>
      <c r="K49" s="93">
        <v>168.21</v>
      </c>
      <c r="L49" s="93"/>
      <c r="M49" s="93"/>
      <c r="N49" s="93"/>
      <c r="O49" s="93"/>
      <c r="P49" s="93"/>
      <c r="Q49" s="93"/>
      <c r="R49" s="93" t="s">
        <v>37</v>
      </c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 t="s">
        <v>37</v>
      </c>
      <c r="AG49" s="93" t="s">
        <v>37</v>
      </c>
      <c r="AH49" s="88"/>
    </row>
    <row r="50" spans="1:34" s="95" customFormat="1" ht="15.6">
      <c r="A50" s="88"/>
      <c r="B50" s="82">
        <v>45</v>
      </c>
      <c r="C50" s="83">
        <v>45961</v>
      </c>
      <c r="D50" s="92" t="s">
        <v>45</v>
      </c>
      <c r="E50" s="92" t="s">
        <v>46</v>
      </c>
      <c r="F50" s="85"/>
      <c r="G50" s="86" t="s">
        <v>47</v>
      </c>
      <c r="H50" s="105"/>
      <c r="I50" s="93">
        <v>6</v>
      </c>
      <c r="J50" s="94">
        <f t="shared" si="0"/>
        <v>6</v>
      </c>
      <c r="K50" s="93"/>
      <c r="L50" s="93"/>
      <c r="M50" s="93"/>
      <c r="N50" s="93"/>
      <c r="O50" s="93"/>
      <c r="P50" s="93"/>
      <c r="Q50" s="93"/>
      <c r="R50" s="93">
        <v>6</v>
      </c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 t="s">
        <v>37</v>
      </c>
      <c r="AG50" s="93" t="s">
        <v>37</v>
      </c>
      <c r="AH50" s="88"/>
    </row>
    <row r="51" spans="1:34" s="95" customFormat="1" ht="15.6">
      <c r="A51" s="88"/>
      <c r="B51" s="82">
        <v>46</v>
      </c>
      <c r="C51" s="83">
        <v>45954</v>
      </c>
      <c r="D51" s="84" t="s">
        <v>53</v>
      </c>
      <c r="E51" s="84" t="s">
        <v>81</v>
      </c>
      <c r="F51" s="85"/>
      <c r="G51" s="86" t="s">
        <v>36</v>
      </c>
      <c r="H51" s="81"/>
      <c r="I51" s="93">
        <v>50</v>
      </c>
      <c r="J51" s="94">
        <f t="shared" si="0"/>
        <v>50</v>
      </c>
      <c r="K51" s="93"/>
      <c r="L51" s="93"/>
      <c r="M51" s="93"/>
      <c r="N51" s="93"/>
      <c r="O51" s="93"/>
      <c r="P51" s="93"/>
      <c r="Q51" s="93"/>
      <c r="R51" s="93" t="s">
        <v>37</v>
      </c>
      <c r="S51" s="93"/>
      <c r="T51" s="93"/>
      <c r="U51" s="93">
        <v>50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 t="s">
        <v>37</v>
      </c>
      <c r="AG51" s="93" t="s">
        <v>37</v>
      </c>
      <c r="AH51" s="88"/>
    </row>
    <row r="52" spans="1:34" s="95" customFormat="1" ht="15.6">
      <c r="A52" s="88"/>
      <c r="B52" s="82">
        <v>47</v>
      </c>
      <c r="C52" s="83">
        <v>45964</v>
      </c>
      <c r="D52" s="84" t="s">
        <v>42</v>
      </c>
      <c r="E52" s="84" t="s">
        <v>43</v>
      </c>
      <c r="F52" s="85"/>
      <c r="G52" s="86" t="s">
        <v>44</v>
      </c>
      <c r="H52" s="81">
        <v>1.7</v>
      </c>
      <c r="I52" s="93">
        <v>8.5</v>
      </c>
      <c r="J52" s="94">
        <f t="shared" si="0"/>
        <v>10.199999999999999</v>
      </c>
      <c r="K52" s="93"/>
      <c r="L52" s="93"/>
      <c r="M52" s="93"/>
      <c r="N52" s="93"/>
      <c r="O52" s="93"/>
      <c r="P52" s="93"/>
      <c r="Q52" s="93"/>
      <c r="R52" s="93" t="s">
        <v>37</v>
      </c>
      <c r="S52" s="93"/>
      <c r="T52" s="93">
        <v>8.5</v>
      </c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 t="s">
        <v>37</v>
      </c>
      <c r="AG52" s="93" t="s">
        <v>37</v>
      </c>
      <c r="AH52" s="88"/>
    </row>
    <row r="53" spans="1:34" s="95" customFormat="1" ht="15.6">
      <c r="A53" s="88"/>
      <c r="B53" s="82">
        <v>48</v>
      </c>
      <c r="C53" s="83">
        <v>45972</v>
      </c>
      <c r="D53" s="84" t="s">
        <v>82</v>
      </c>
      <c r="E53" s="84" t="s">
        <v>83</v>
      </c>
      <c r="F53" s="85"/>
      <c r="G53" s="86" t="s">
        <v>36</v>
      </c>
      <c r="H53" s="81">
        <v>406.99</v>
      </c>
      <c r="I53" s="93">
        <v>2034.96</v>
      </c>
      <c r="J53" s="94">
        <f t="shared" si="0"/>
        <v>2441.9499999999998</v>
      </c>
      <c r="K53" s="93"/>
      <c r="L53" s="93"/>
      <c r="M53" s="93"/>
      <c r="N53" s="93"/>
      <c r="O53" s="93"/>
      <c r="P53" s="93"/>
      <c r="Q53" s="93"/>
      <c r="R53" s="93" t="s">
        <v>37</v>
      </c>
      <c r="S53" s="93"/>
      <c r="T53" s="93"/>
      <c r="U53" s="93"/>
      <c r="V53" s="93"/>
      <c r="W53" s="93">
        <v>2034.96</v>
      </c>
      <c r="X53" s="93"/>
      <c r="Y53" s="93"/>
      <c r="Z53" s="93"/>
      <c r="AA53" s="93"/>
      <c r="AB53" s="93"/>
      <c r="AC53" s="93"/>
      <c r="AD53" s="93"/>
      <c r="AE53" s="93"/>
      <c r="AF53" s="93" t="s">
        <v>37</v>
      </c>
      <c r="AG53" s="93" t="s">
        <v>37</v>
      </c>
      <c r="AH53" s="88"/>
    </row>
    <row r="54" spans="1:34" s="95" customFormat="1" ht="15.6">
      <c r="A54" s="88"/>
      <c r="B54" s="82">
        <v>49</v>
      </c>
      <c r="C54" s="83">
        <v>45979</v>
      </c>
      <c r="D54" s="84" t="s">
        <v>68</v>
      </c>
      <c r="E54" s="84" t="s">
        <v>80</v>
      </c>
      <c r="F54" s="85"/>
      <c r="G54" s="86" t="s">
        <v>36</v>
      </c>
      <c r="H54" s="81"/>
      <c r="I54" s="93">
        <v>7.2</v>
      </c>
      <c r="J54" s="94">
        <f t="shared" si="0"/>
        <v>7.2</v>
      </c>
      <c r="K54" s="93"/>
      <c r="L54" s="93"/>
      <c r="M54" s="93"/>
      <c r="N54" s="93"/>
      <c r="O54" s="93"/>
      <c r="P54" s="93"/>
      <c r="Q54" s="93">
        <v>7.2</v>
      </c>
      <c r="R54" s="93" t="s">
        <v>37</v>
      </c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 t="s">
        <v>37</v>
      </c>
      <c r="AG54" s="93" t="s">
        <v>37</v>
      </c>
      <c r="AH54" s="88"/>
    </row>
    <row r="55" spans="1:34" s="95" customFormat="1" ht="15.6">
      <c r="A55" s="88"/>
      <c r="B55" s="82">
        <v>50</v>
      </c>
      <c r="C55" s="83">
        <v>45989</v>
      </c>
      <c r="D55" s="84" t="s">
        <v>68</v>
      </c>
      <c r="E55" s="84" t="s">
        <v>145</v>
      </c>
      <c r="F55" s="85"/>
      <c r="G55" s="86" t="s">
        <v>36</v>
      </c>
      <c r="H55" s="81"/>
      <c r="I55" s="93">
        <v>433.35</v>
      </c>
      <c r="J55" s="94">
        <f t="shared" si="0"/>
        <v>433.35</v>
      </c>
      <c r="K55" s="93">
        <v>407.35</v>
      </c>
      <c r="L55" s="93">
        <v>26</v>
      </c>
      <c r="M55" s="93"/>
      <c r="N55" s="93"/>
      <c r="O55" s="93"/>
      <c r="P55" s="93"/>
      <c r="Q55" s="93"/>
      <c r="R55" s="93" t="s">
        <v>37</v>
      </c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 t="s">
        <v>37</v>
      </c>
      <c r="AG55" s="93" t="s">
        <v>37</v>
      </c>
      <c r="AH55" s="88"/>
    </row>
    <row r="56" spans="1:34" s="95" customFormat="1" ht="15.6">
      <c r="A56" s="88" t="s">
        <v>37</v>
      </c>
      <c r="B56" s="82">
        <v>51</v>
      </c>
      <c r="C56" s="83">
        <v>45989</v>
      </c>
      <c r="D56" s="84" t="s">
        <v>74</v>
      </c>
      <c r="E56" s="84" t="s">
        <v>146</v>
      </c>
      <c r="F56" s="85"/>
      <c r="G56" s="86" t="s">
        <v>36</v>
      </c>
      <c r="H56" s="81"/>
      <c r="I56" s="93">
        <v>115.39</v>
      </c>
      <c r="J56" s="94">
        <f t="shared" si="0"/>
        <v>115.39</v>
      </c>
      <c r="K56" s="93">
        <v>115.39</v>
      </c>
      <c r="L56" s="93"/>
      <c r="M56" s="93"/>
      <c r="N56" s="93"/>
      <c r="O56" s="93"/>
      <c r="P56" s="93"/>
      <c r="Q56" s="93" t="s">
        <v>37</v>
      </c>
      <c r="R56" s="93" t="s">
        <v>37</v>
      </c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 t="s">
        <v>37</v>
      </c>
      <c r="AG56" s="93" t="s">
        <v>37</v>
      </c>
      <c r="AH56" s="88"/>
    </row>
    <row r="57" spans="1:34" s="95" customFormat="1" ht="15.6">
      <c r="A57" s="88" t="s">
        <v>37</v>
      </c>
      <c r="B57" s="82">
        <v>52</v>
      </c>
      <c r="C57" s="83">
        <v>45991</v>
      </c>
      <c r="D57" s="84" t="s">
        <v>45</v>
      </c>
      <c r="E57" s="84" t="s">
        <v>46</v>
      </c>
      <c r="F57" s="85"/>
      <c r="G57" s="86" t="s">
        <v>47</v>
      </c>
      <c r="H57" s="81"/>
      <c r="I57" s="93">
        <v>6</v>
      </c>
      <c r="J57" s="94">
        <f t="shared" si="0"/>
        <v>6</v>
      </c>
      <c r="K57" s="93" t="s">
        <v>37</v>
      </c>
      <c r="L57" s="93"/>
      <c r="M57" s="93"/>
      <c r="N57" s="93"/>
      <c r="O57" s="93"/>
      <c r="P57" s="93"/>
      <c r="Q57" s="93" t="s">
        <v>37</v>
      </c>
      <c r="R57" s="93">
        <v>6</v>
      </c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 t="s">
        <v>37</v>
      </c>
      <c r="AG57" s="93" t="s">
        <v>37</v>
      </c>
      <c r="AH57" s="88"/>
    </row>
    <row r="58" spans="1:34" s="95" customFormat="1" ht="15.6">
      <c r="A58" s="88" t="s">
        <v>37</v>
      </c>
      <c r="B58" s="82">
        <v>53</v>
      </c>
      <c r="C58" s="83">
        <v>45987</v>
      </c>
      <c r="D58" s="84" t="s">
        <v>84</v>
      </c>
      <c r="E58" s="84" t="s">
        <v>85</v>
      </c>
      <c r="F58" s="85"/>
      <c r="G58" s="86" t="s">
        <v>36</v>
      </c>
      <c r="H58" s="81"/>
      <c r="I58" s="93">
        <v>76</v>
      </c>
      <c r="J58" s="94">
        <f t="shared" si="0"/>
        <v>76</v>
      </c>
      <c r="K58" s="93" t="s">
        <v>37</v>
      </c>
      <c r="L58" s="93"/>
      <c r="M58" s="93"/>
      <c r="N58" s="93"/>
      <c r="O58" s="93">
        <v>76</v>
      </c>
      <c r="P58" s="93"/>
      <c r="Q58" s="93" t="s">
        <v>37</v>
      </c>
      <c r="R58" s="93" t="s">
        <v>37</v>
      </c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 t="s">
        <v>37</v>
      </c>
      <c r="AG58" s="93" t="s">
        <v>37</v>
      </c>
      <c r="AH58" s="88"/>
    </row>
    <row r="59" spans="1:34" s="95" customFormat="1" ht="15.6">
      <c r="A59" s="88"/>
      <c r="B59" s="82">
        <v>54</v>
      </c>
      <c r="C59" s="83">
        <v>45994</v>
      </c>
      <c r="D59" s="84" t="s">
        <v>42</v>
      </c>
      <c r="E59" s="84" t="s">
        <v>43</v>
      </c>
      <c r="F59" s="85"/>
      <c r="G59" s="86" t="s">
        <v>44</v>
      </c>
      <c r="H59" s="81">
        <v>1.7</v>
      </c>
      <c r="I59" s="93">
        <v>8.5</v>
      </c>
      <c r="J59" s="94">
        <f>SUM(H59:I59)</f>
        <v>10.199999999999999</v>
      </c>
      <c r="K59" s="93"/>
      <c r="L59" s="93"/>
      <c r="M59" s="93"/>
      <c r="N59" s="93"/>
      <c r="O59" s="93"/>
      <c r="P59" s="93"/>
      <c r="Q59" s="93"/>
      <c r="R59" s="93" t="s">
        <v>37</v>
      </c>
      <c r="S59" s="93"/>
      <c r="T59" s="93">
        <v>8.5</v>
      </c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 t="s">
        <v>37</v>
      </c>
      <c r="AG59" s="93" t="s">
        <v>37</v>
      </c>
      <c r="AH59" s="88"/>
    </row>
    <row r="60" spans="1:34" s="95" customFormat="1" ht="15.6">
      <c r="A60" s="88"/>
      <c r="B60" s="82">
        <v>55</v>
      </c>
      <c r="C60" s="83">
        <v>45995</v>
      </c>
      <c r="D60" s="84" t="s">
        <v>68</v>
      </c>
      <c r="E60" s="84" t="s">
        <v>86</v>
      </c>
      <c r="F60" s="85"/>
      <c r="G60" s="86" t="s">
        <v>36</v>
      </c>
      <c r="H60" s="81">
        <v>8.33</v>
      </c>
      <c r="I60" s="93">
        <v>41.66</v>
      </c>
      <c r="J60" s="94">
        <f t="shared" si="0"/>
        <v>49.989999999999995</v>
      </c>
      <c r="K60" s="93"/>
      <c r="L60" s="93"/>
      <c r="M60" s="93"/>
      <c r="N60" s="93"/>
      <c r="O60" s="93"/>
      <c r="P60" s="93"/>
      <c r="Q60" s="93"/>
      <c r="R60" s="93" t="s">
        <v>37</v>
      </c>
      <c r="S60" s="93">
        <v>41.66</v>
      </c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 t="s">
        <v>37</v>
      </c>
      <c r="AG60" s="93" t="s">
        <v>37</v>
      </c>
      <c r="AH60" s="88"/>
    </row>
    <row r="61" spans="1:34" s="95" customFormat="1" ht="15.6">
      <c r="A61" s="88"/>
      <c r="B61" s="82">
        <v>56</v>
      </c>
      <c r="C61" s="83">
        <v>46006</v>
      </c>
      <c r="D61" s="84" t="s">
        <v>53</v>
      </c>
      <c r="E61" s="84" t="s">
        <v>87</v>
      </c>
      <c r="F61" s="85"/>
      <c r="G61" s="86" t="s">
        <v>36</v>
      </c>
      <c r="H61" s="81"/>
      <c r="I61" s="93">
        <v>25</v>
      </c>
      <c r="J61" s="94">
        <f t="shared" si="0"/>
        <v>25</v>
      </c>
      <c r="K61" s="93"/>
      <c r="L61" s="93"/>
      <c r="M61" s="93"/>
      <c r="N61" s="93"/>
      <c r="O61" s="93"/>
      <c r="P61" s="93"/>
      <c r="Q61" s="93"/>
      <c r="R61" s="93" t="s">
        <v>37</v>
      </c>
      <c r="S61" s="93"/>
      <c r="T61" s="93"/>
      <c r="U61" s="93">
        <v>25</v>
      </c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 t="s">
        <v>37</v>
      </c>
      <c r="AG61" s="93" t="s">
        <v>37</v>
      </c>
      <c r="AH61" s="88"/>
    </row>
    <row r="62" spans="1:34" s="95" customFormat="1" ht="15.6">
      <c r="A62" s="88"/>
      <c r="B62" s="82">
        <v>57</v>
      </c>
      <c r="C62" s="83">
        <v>46007</v>
      </c>
      <c r="D62" s="84" t="s">
        <v>68</v>
      </c>
      <c r="E62" s="84" t="s">
        <v>80</v>
      </c>
      <c r="F62" s="85"/>
      <c r="G62" s="86" t="s">
        <v>36</v>
      </c>
      <c r="H62" s="81"/>
      <c r="I62" s="93">
        <v>7.2</v>
      </c>
      <c r="J62" s="94">
        <f t="shared" si="0"/>
        <v>7.2</v>
      </c>
      <c r="K62" s="93"/>
      <c r="L62" s="93"/>
      <c r="M62" s="93"/>
      <c r="N62" s="93"/>
      <c r="O62" s="93"/>
      <c r="P62" s="93"/>
      <c r="Q62" s="93">
        <v>7.2</v>
      </c>
      <c r="R62" s="93" t="s">
        <v>37</v>
      </c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 t="s">
        <v>37</v>
      </c>
      <c r="AG62" s="93" t="s">
        <v>37</v>
      </c>
      <c r="AH62" s="88"/>
    </row>
    <row r="63" spans="1:34" s="95" customFormat="1" ht="15.6">
      <c r="A63" s="88"/>
      <c r="B63" s="82">
        <v>58</v>
      </c>
      <c r="C63" s="83">
        <v>46019</v>
      </c>
      <c r="D63" s="84" t="s">
        <v>68</v>
      </c>
      <c r="E63" s="84" t="s">
        <v>145</v>
      </c>
      <c r="F63" s="85"/>
      <c r="G63" s="86" t="s">
        <v>36</v>
      </c>
      <c r="H63" s="81"/>
      <c r="I63" s="93">
        <v>546.33000000000004</v>
      </c>
      <c r="J63" s="94">
        <f t="shared" si="0"/>
        <v>546.33000000000004</v>
      </c>
      <c r="K63" s="93">
        <v>526.33000000000004</v>
      </c>
      <c r="L63" s="93">
        <v>26</v>
      </c>
      <c r="M63" s="93"/>
      <c r="N63" s="93"/>
      <c r="O63" s="93"/>
      <c r="P63" s="93"/>
      <c r="Q63" s="93"/>
      <c r="R63" s="93" t="s">
        <v>37</v>
      </c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 t="s">
        <v>37</v>
      </c>
      <c r="AG63" s="93" t="s">
        <v>37</v>
      </c>
      <c r="AH63" s="88"/>
    </row>
    <row r="64" spans="1:34" s="95" customFormat="1" ht="15.6">
      <c r="A64" s="88"/>
      <c r="B64" s="82">
        <v>59</v>
      </c>
      <c r="C64" s="83">
        <v>46019</v>
      </c>
      <c r="D64" s="84" t="s">
        <v>74</v>
      </c>
      <c r="E64" s="84" t="s">
        <v>146</v>
      </c>
      <c r="F64" s="85"/>
      <c r="G64" s="86" t="s">
        <v>36</v>
      </c>
      <c r="H64" s="81"/>
      <c r="I64" s="93">
        <v>165</v>
      </c>
      <c r="J64" s="94">
        <f t="shared" si="0"/>
        <v>165</v>
      </c>
      <c r="K64" s="93">
        <v>165</v>
      </c>
      <c r="L64" s="93"/>
      <c r="M64" s="93"/>
      <c r="N64" s="93"/>
      <c r="O64" s="93"/>
      <c r="P64" s="93"/>
      <c r="Q64" s="93"/>
      <c r="R64" s="93" t="s">
        <v>37</v>
      </c>
      <c r="S64" s="93"/>
      <c r="T64" s="93"/>
      <c r="U64" s="93" t="s">
        <v>37</v>
      </c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 t="s">
        <v>37</v>
      </c>
      <c r="AG64" s="93" t="s">
        <v>37</v>
      </c>
      <c r="AH64" s="88"/>
    </row>
    <row r="65" spans="1:34" s="95" customFormat="1" ht="15.6">
      <c r="A65" s="88" t="s">
        <v>37</v>
      </c>
      <c r="B65" s="82">
        <v>60</v>
      </c>
      <c r="C65" s="83">
        <v>46022</v>
      </c>
      <c r="D65" s="84" t="s">
        <v>45</v>
      </c>
      <c r="E65" s="84" t="s">
        <v>46</v>
      </c>
      <c r="F65" s="85"/>
      <c r="G65" s="86" t="s">
        <v>36</v>
      </c>
      <c r="H65" s="81"/>
      <c r="I65" s="93">
        <v>6</v>
      </c>
      <c r="J65" s="94">
        <f t="shared" si="0"/>
        <v>6</v>
      </c>
      <c r="K65" s="93" t="s">
        <v>37</v>
      </c>
      <c r="L65" s="93"/>
      <c r="M65" s="93"/>
      <c r="N65" s="93"/>
      <c r="O65" s="93"/>
      <c r="P65" s="93"/>
      <c r="Q65" s="93" t="s">
        <v>37</v>
      </c>
      <c r="R65" s="93">
        <v>6</v>
      </c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 t="s">
        <v>37</v>
      </c>
      <c r="AG65" s="93" t="s">
        <v>37</v>
      </c>
      <c r="AH65" s="88"/>
    </row>
    <row r="66" spans="1:34" s="95" customFormat="1" ht="15.6">
      <c r="A66" s="88"/>
      <c r="B66" s="82">
        <v>61</v>
      </c>
      <c r="C66" s="83">
        <v>46025</v>
      </c>
      <c r="D66" s="84" t="s">
        <v>42</v>
      </c>
      <c r="E66" s="84" t="s">
        <v>43</v>
      </c>
      <c r="F66" s="85"/>
      <c r="G66" s="86" t="s">
        <v>44</v>
      </c>
      <c r="H66" s="81">
        <v>1.7</v>
      </c>
      <c r="I66" s="93">
        <v>8.5</v>
      </c>
      <c r="J66" s="94">
        <f t="shared" si="0"/>
        <v>10.199999999999999</v>
      </c>
      <c r="K66" s="93"/>
      <c r="L66" s="93"/>
      <c r="M66" s="93"/>
      <c r="N66" s="93"/>
      <c r="O66" s="93"/>
      <c r="P66" s="93"/>
      <c r="Q66" s="93"/>
      <c r="R66" s="93" t="s">
        <v>37</v>
      </c>
      <c r="S66" s="93"/>
      <c r="T66" s="93">
        <v>8.5</v>
      </c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 t="s">
        <v>37</v>
      </c>
      <c r="AG66" s="93" t="s">
        <v>37</v>
      </c>
      <c r="AH66" s="88"/>
    </row>
    <row r="67" spans="1:34" s="95" customFormat="1" ht="15.6">
      <c r="A67" s="88"/>
      <c r="B67" s="82">
        <v>62</v>
      </c>
      <c r="C67" s="83">
        <v>46029</v>
      </c>
      <c r="D67" s="84" t="s">
        <v>88</v>
      </c>
      <c r="E67" s="84" t="s">
        <v>89</v>
      </c>
      <c r="F67" s="85"/>
      <c r="G67" s="86" t="s">
        <v>36</v>
      </c>
      <c r="H67" s="81"/>
      <c r="I67" s="93">
        <v>88</v>
      </c>
      <c r="J67" s="94">
        <f t="shared" si="0"/>
        <v>88</v>
      </c>
      <c r="K67" s="93"/>
      <c r="L67" s="93"/>
      <c r="M67" s="93"/>
      <c r="N67" s="93"/>
      <c r="O67" s="93"/>
      <c r="P67" s="93"/>
      <c r="Q67" s="93">
        <v>88</v>
      </c>
      <c r="R67" s="93" t="s">
        <v>37</v>
      </c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 t="s">
        <v>37</v>
      </c>
      <c r="AG67" s="93" t="s">
        <v>37</v>
      </c>
      <c r="AH67" s="88"/>
    </row>
    <row r="68" spans="1:34" s="95" customFormat="1" ht="15.6">
      <c r="A68" s="88"/>
      <c r="B68" s="82">
        <v>63</v>
      </c>
      <c r="C68" s="83">
        <v>46031</v>
      </c>
      <c r="D68" s="84" t="s">
        <v>53</v>
      </c>
      <c r="E68" s="84" t="s">
        <v>90</v>
      </c>
      <c r="F68" s="85"/>
      <c r="G68" s="86" t="s">
        <v>36</v>
      </c>
      <c r="H68" s="81"/>
      <c r="I68" s="93">
        <v>50</v>
      </c>
      <c r="J68" s="94">
        <f t="shared" si="0"/>
        <v>50</v>
      </c>
      <c r="K68" s="93"/>
      <c r="L68" s="93"/>
      <c r="M68" s="93"/>
      <c r="N68" s="93"/>
      <c r="O68" s="93"/>
      <c r="P68" s="93"/>
      <c r="Q68" s="93"/>
      <c r="R68" s="93" t="s">
        <v>37</v>
      </c>
      <c r="S68" s="93"/>
      <c r="T68" s="93"/>
      <c r="U68" s="93">
        <v>50</v>
      </c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 t="s">
        <v>37</v>
      </c>
      <c r="AG68" s="93" t="s">
        <v>37</v>
      </c>
      <c r="AH68" s="88"/>
    </row>
    <row r="69" spans="1:34" s="95" customFormat="1" ht="15.6">
      <c r="A69" s="88"/>
      <c r="B69" s="82">
        <v>64</v>
      </c>
      <c r="C69" s="83">
        <v>46042</v>
      </c>
      <c r="D69" s="84" t="s">
        <v>68</v>
      </c>
      <c r="E69" s="84" t="s">
        <v>80</v>
      </c>
      <c r="F69" s="85"/>
      <c r="G69" s="86" t="s">
        <v>36</v>
      </c>
      <c r="H69" s="81"/>
      <c r="I69" s="93">
        <v>7.2</v>
      </c>
      <c r="J69" s="94">
        <f t="shared" si="0"/>
        <v>7.2</v>
      </c>
      <c r="K69" s="93" t="s">
        <v>37</v>
      </c>
      <c r="L69" s="93"/>
      <c r="M69" s="93"/>
      <c r="N69" s="93"/>
      <c r="O69" s="93"/>
      <c r="P69" s="93"/>
      <c r="Q69" s="93">
        <v>7.2</v>
      </c>
      <c r="R69" s="93" t="s">
        <v>37</v>
      </c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 t="s">
        <v>37</v>
      </c>
      <c r="AG69" s="93" t="s">
        <v>37</v>
      </c>
      <c r="AH69" s="88"/>
    </row>
    <row r="70" spans="1:34" s="95" customFormat="1" ht="15.6">
      <c r="A70" s="88"/>
      <c r="B70" s="82">
        <v>65</v>
      </c>
      <c r="C70" s="83">
        <v>46050</v>
      </c>
      <c r="D70" s="84" t="s">
        <v>74</v>
      </c>
      <c r="E70" s="84" t="s">
        <v>146</v>
      </c>
      <c r="F70" s="85"/>
      <c r="G70" s="86" t="s">
        <v>36</v>
      </c>
      <c r="H70" s="81"/>
      <c r="I70" s="93">
        <v>141.9</v>
      </c>
      <c r="J70" s="94">
        <f t="shared" ref="J70:J75" si="1">SUM(H70:I70)</f>
        <v>141.9</v>
      </c>
      <c r="K70" s="93">
        <v>141.9</v>
      </c>
      <c r="L70" s="93"/>
      <c r="M70" s="93"/>
      <c r="N70" s="93"/>
      <c r="O70" s="93"/>
      <c r="P70" s="93"/>
      <c r="Q70" s="93"/>
      <c r="R70" s="93" t="s">
        <v>37</v>
      </c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 t="s">
        <v>37</v>
      </c>
      <c r="AG70" s="93" t="s">
        <v>37</v>
      </c>
      <c r="AH70" s="88"/>
    </row>
    <row r="71" spans="1:34" s="95" customFormat="1" ht="15.6">
      <c r="A71" s="88"/>
      <c r="B71" s="82">
        <v>66</v>
      </c>
      <c r="C71" s="83">
        <v>46050</v>
      </c>
      <c r="D71" s="84" t="s">
        <v>68</v>
      </c>
      <c r="E71" s="84" t="s">
        <v>145</v>
      </c>
      <c r="F71" s="85"/>
      <c r="G71" s="86" t="s">
        <v>36</v>
      </c>
      <c r="H71" s="81"/>
      <c r="I71" s="93">
        <v>493.55</v>
      </c>
      <c r="J71" s="94">
        <f t="shared" si="1"/>
        <v>493.55</v>
      </c>
      <c r="K71" s="93">
        <v>467.55</v>
      </c>
      <c r="L71" s="93">
        <v>26</v>
      </c>
      <c r="M71" s="93"/>
      <c r="N71" s="93"/>
      <c r="O71" s="93"/>
      <c r="P71" s="93"/>
      <c r="Q71" s="93"/>
      <c r="R71" s="93" t="s">
        <v>37</v>
      </c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 t="s">
        <v>37</v>
      </c>
      <c r="AG71" s="93" t="s">
        <v>37</v>
      </c>
      <c r="AH71" s="88"/>
    </row>
    <row r="72" spans="1:34" s="95" customFormat="1" ht="15.6">
      <c r="A72" s="88"/>
      <c r="B72" s="82">
        <v>67</v>
      </c>
      <c r="C72" s="83">
        <v>46053</v>
      </c>
      <c r="D72" s="84" t="s">
        <v>45</v>
      </c>
      <c r="E72" s="84" t="s">
        <v>46</v>
      </c>
      <c r="F72" s="85"/>
      <c r="G72" s="86" t="s">
        <v>47</v>
      </c>
      <c r="H72" s="81"/>
      <c r="I72" s="93">
        <v>6</v>
      </c>
      <c r="J72" s="94">
        <f t="shared" si="1"/>
        <v>6</v>
      </c>
      <c r="K72" s="93"/>
      <c r="L72" s="93"/>
      <c r="M72" s="93"/>
      <c r="N72" s="93"/>
      <c r="O72" s="93"/>
      <c r="P72" s="93"/>
      <c r="Q72" s="93"/>
      <c r="R72" s="93">
        <v>6</v>
      </c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 t="s">
        <v>37</v>
      </c>
      <c r="AG72" s="93" t="s">
        <v>37</v>
      </c>
      <c r="AH72" s="88"/>
    </row>
    <row r="73" spans="1:34" s="95" customFormat="1" ht="15.6">
      <c r="A73" s="88"/>
      <c r="B73" s="82">
        <v>68</v>
      </c>
      <c r="C73" s="83">
        <v>46049</v>
      </c>
      <c r="D73" s="84" t="s">
        <v>68</v>
      </c>
      <c r="E73" s="84" t="s">
        <v>91</v>
      </c>
      <c r="F73" s="85"/>
      <c r="G73" s="86" t="s">
        <v>36</v>
      </c>
      <c r="H73" s="81">
        <v>17.5</v>
      </c>
      <c r="I73" s="93">
        <v>87.49</v>
      </c>
      <c r="J73" s="94">
        <f t="shared" si="1"/>
        <v>104.99</v>
      </c>
      <c r="K73" s="93"/>
      <c r="L73" s="93"/>
      <c r="M73" s="93"/>
      <c r="N73" s="93"/>
      <c r="O73" s="93"/>
      <c r="P73" s="93"/>
      <c r="Q73" s="93"/>
      <c r="R73" s="93" t="s">
        <v>37</v>
      </c>
      <c r="S73" s="93">
        <v>87.49</v>
      </c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 t="s">
        <v>37</v>
      </c>
      <c r="AG73" s="93" t="s">
        <v>37</v>
      </c>
      <c r="AH73" s="88"/>
    </row>
    <row r="74" spans="1:34" s="95" customFormat="1" ht="15.6">
      <c r="A74" s="88"/>
      <c r="B74" s="82">
        <v>69</v>
      </c>
      <c r="C74" s="83">
        <v>46051</v>
      </c>
      <c r="D74" s="84" t="s">
        <v>92</v>
      </c>
      <c r="E74" s="84" t="s">
        <v>93</v>
      </c>
      <c r="F74" s="85"/>
      <c r="G74" s="86" t="s">
        <v>36</v>
      </c>
      <c r="H74" s="81">
        <v>15</v>
      </c>
      <c r="I74" s="93">
        <v>75</v>
      </c>
      <c r="J74" s="94">
        <f t="shared" si="1"/>
        <v>90</v>
      </c>
      <c r="K74" s="93"/>
      <c r="L74" s="93"/>
      <c r="M74" s="93"/>
      <c r="N74" s="93"/>
      <c r="O74" s="93">
        <v>90</v>
      </c>
      <c r="P74" s="93"/>
      <c r="Q74" s="93"/>
      <c r="R74" s="93" t="s">
        <v>37</v>
      </c>
      <c r="S74" s="93" t="s">
        <v>37</v>
      </c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 t="s">
        <v>37</v>
      </c>
      <c r="AG74" s="93" t="s">
        <v>37</v>
      </c>
      <c r="AH74" s="88"/>
    </row>
    <row r="75" spans="1:34" s="95" customFormat="1" ht="15.6">
      <c r="A75" s="88"/>
      <c r="B75" s="82">
        <v>70</v>
      </c>
      <c r="C75" s="83">
        <v>46056</v>
      </c>
      <c r="D75" s="84" t="s">
        <v>68</v>
      </c>
      <c r="E75" s="84" t="s">
        <v>80</v>
      </c>
      <c r="F75" s="85"/>
      <c r="G75" s="86" t="s">
        <v>36</v>
      </c>
      <c r="H75" s="81"/>
      <c r="I75" s="93">
        <v>18.45</v>
      </c>
      <c r="J75" s="94">
        <f t="shared" si="1"/>
        <v>18.45</v>
      </c>
      <c r="K75" s="93"/>
      <c r="L75" s="93"/>
      <c r="M75" s="93"/>
      <c r="N75" s="93"/>
      <c r="O75" s="93"/>
      <c r="P75" s="93"/>
      <c r="Q75" s="93">
        <v>18.45</v>
      </c>
      <c r="R75" s="93" t="s">
        <v>37</v>
      </c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 t="s">
        <v>37</v>
      </c>
      <c r="AG75" s="93" t="s">
        <v>37</v>
      </c>
      <c r="AH75" s="88"/>
    </row>
    <row r="76" spans="1:34" s="95" customFormat="1" ht="15.6">
      <c r="A76" s="88"/>
      <c r="B76" s="82">
        <v>71</v>
      </c>
      <c r="C76" s="83">
        <v>46056</v>
      </c>
      <c r="D76" s="84" t="s">
        <v>42</v>
      </c>
      <c r="E76" s="84" t="s">
        <v>43</v>
      </c>
      <c r="F76" s="85"/>
      <c r="G76" s="86" t="s">
        <v>44</v>
      </c>
      <c r="H76" s="81">
        <v>1.7</v>
      </c>
      <c r="I76" s="93">
        <v>8.5</v>
      </c>
      <c r="J76" s="94">
        <f>SUM(H76:I76)</f>
        <v>10.199999999999999</v>
      </c>
      <c r="K76" s="93"/>
      <c r="L76" s="93"/>
      <c r="M76" s="93"/>
      <c r="N76" s="93"/>
      <c r="O76" s="93"/>
      <c r="P76" s="93"/>
      <c r="Q76" s="93"/>
      <c r="R76" s="93" t="s">
        <v>37</v>
      </c>
      <c r="S76" s="93"/>
      <c r="T76" s="93">
        <v>8.5</v>
      </c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 t="s">
        <v>37</v>
      </c>
      <c r="AG76" s="93" t="s">
        <v>37</v>
      </c>
      <c r="AH76" s="88"/>
    </row>
    <row r="77" spans="1:34" s="95" customFormat="1" ht="15.6">
      <c r="A77" s="88"/>
      <c r="B77" s="82" t="s">
        <v>94</v>
      </c>
      <c r="C77" s="83">
        <v>46081</v>
      </c>
      <c r="D77" s="84" t="s">
        <v>45</v>
      </c>
      <c r="E77" s="84" t="s">
        <v>46</v>
      </c>
      <c r="F77" s="85"/>
      <c r="G77" s="86" t="s">
        <v>47</v>
      </c>
      <c r="H77" s="81"/>
      <c r="I77" s="93">
        <v>6</v>
      </c>
      <c r="J77" s="94">
        <f t="shared" ref="J77" si="2">SUM(H77:I77)</f>
        <v>6</v>
      </c>
      <c r="K77" s="93"/>
      <c r="L77" s="93"/>
      <c r="M77" s="93"/>
      <c r="N77" s="93"/>
      <c r="O77" s="93"/>
      <c r="P77" s="93"/>
      <c r="Q77" s="93"/>
      <c r="R77" s="93">
        <v>6</v>
      </c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 t="s">
        <v>37</v>
      </c>
      <c r="AG77" s="93" t="s">
        <v>37</v>
      </c>
      <c r="AH77" s="88"/>
    </row>
    <row r="78" spans="1:34" s="95" customFormat="1" ht="15.6">
      <c r="A78" s="88"/>
      <c r="B78" s="82">
        <v>72</v>
      </c>
      <c r="C78" s="83">
        <v>46084</v>
      </c>
      <c r="D78" s="84" t="s">
        <v>68</v>
      </c>
      <c r="E78" s="84" t="s">
        <v>145</v>
      </c>
      <c r="F78" s="85"/>
      <c r="G78" s="86" t="s">
        <v>36</v>
      </c>
      <c r="H78" s="81" t="s">
        <v>37</v>
      </c>
      <c r="I78" s="93">
        <v>276.74</v>
      </c>
      <c r="J78" s="94">
        <f>SUM(H78:I78)</f>
        <v>276.74</v>
      </c>
      <c r="K78" s="93">
        <v>250.74</v>
      </c>
      <c r="L78" s="93">
        <v>26</v>
      </c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88"/>
    </row>
    <row r="79" spans="1:34" s="95" customFormat="1" ht="15.6">
      <c r="A79" s="88"/>
      <c r="B79" s="82">
        <v>73</v>
      </c>
      <c r="C79" s="83">
        <v>46112</v>
      </c>
      <c r="D79" s="84" t="s">
        <v>45</v>
      </c>
      <c r="E79" s="84" t="s">
        <v>46</v>
      </c>
      <c r="F79" s="85"/>
      <c r="G79" s="86" t="s">
        <v>36</v>
      </c>
      <c r="H79" s="81"/>
      <c r="I79" s="93">
        <v>6</v>
      </c>
      <c r="J79" s="109">
        <v>6</v>
      </c>
      <c r="K79" s="93"/>
      <c r="L79" s="93"/>
      <c r="M79" s="93"/>
      <c r="N79" s="93"/>
      <c r="O79" s="93"/>
      <c r="P79" s="93"/>
      <c r="Q79" s="93"/>
      <c r="R79" s="93">
        <v>6</v>
      </c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88"/>
    </row>
    <row r="80" spans="1:34" s="95" customFormat="1" ht="15.6">
      <c r="A80" s="88"/>
      <c r="B80" s="82">
        <v>74</v>
      </c>
      <c r="C80" s="83">
        <v>46111</v>
      </c>
      <c r="D80" s="84" t="s">
        <v>95</v>
      </c>
      <c r="E80" s="84" t="s">
        <v>96</v>
      </c>
      <c r="F80" s="85"/>
      <c r="G80" s="86" t="s">
        <v>36</v>
      </c>
      <c r="H80" s="81"/>
      <c r="I80" s="93">
        <v>882.9</v>
      </c>
      <c r="J80" s="94">
        <v>882.9</v>
      </c>
      <c r="K80" s="93"/>
      <c r="L80" s="93"/>
      <c r="M80" s="93">
        <v>882.9</v>
      </c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88"/>
    </row>
    <row r="81" spans="1:34" s="95" customFormat="1" ht="15.6">
      <c r="A81" s="88"/>
      <c r="B81" s="82">
        <v>75</v>
      </c>
      <c r="C81" s="83">
        <v>46087</v>
      </c>
      <c r="D81" s="84" t="s">
        <v>97</v>
      </c>
      <c r="E81" s="84" t="s">
        <v>147</v>
      </c>
      <c r="F81" s="85"/>
      <c r="G81" s="86" t="s">
        <v>36</v>
      </c>
      <c r="H81" s="81"/>
      <c r="I81" s="93">
        <v>10</v>
      </c>
      <c r="J81" s="94">
        <v>10</v>
      </c>
      <c r="K81" s="93"/>
      <c r="L81" s="93"/>
      <c r="M81" s="93"/>
      <c r="N81" s="93"/>
      <c r="O81" s="93"/>
      <c r="P81" s="93"/>
      <c r="Q81" s="93"/>
      <c r="R81" s="93"/>
      <c r="S81" s="93">
        <v>10</v>
      </c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88"/>
    </row>
    <row r="82" spans="1:34" s="95" customFormat="1" ht="15.6">
      <c r="A82" s="88"/>
      <c r="B82" s="82">
        <v>76</v>
      </c>
      <c r="C82" s="83">
        <v>46086</v>
      </c>
      <c r="D82" s="84" t="s">
        <v>74</v>
      </c>
      <c r="E82" s="84" t="s">
        <v>146</v>
      </c>
      <c r="F82" s="85"/>
      <c r="G82" s="86"/>
      <c r="H82" s="81"/>
      <c r="I82" s="93">
        <v>61.2</v>
      </c>
      <c r="J82" s="94">
        <v>61.2</v>
      </c>
      <c r="K82" s="93">
        <v>61.2</v>
      </c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88"/>
    </row>
    <row r="83" spans="1:34" s="95" customFormat="1" ht="15.6">
      <c r="A83" s="88"/>
      <c r="B83" s="82">
        <v>77</v>
      </c>
      <c r="C83" s="83">
        <v>46100</v>
      </c>
      <c r="D83" s="84" t="s">
        <v>42</v>
      </c>
      <c r="E83" s="84" t="s">
        <v>43</v>
      </c>
      <c r="F83" s="85"/>
      <c r="G83" s="86" t="s">
        <v>44</v>
      </c>
      <c r="H83" s="81">
        <v>1.7</v>
      </c>
      <c r="I83" s="93">
        <v>8.5</v>
      </c>
      <c r="J83" s="94">
        <f t="shared" ref="J83" si="3">SUM(H83:I83)</f>
        <v>10.199999999999999</v>
      </c>
      <c r="K83" s="93"/>
      <c r="L83" s="93"/>
      <c r="M83" s="93"/>
      <c r="N83" s="93"/>
      <c r="O83" s="93"/>
      <c r="P83" s="93"/>
      <c r="Q83" s="93"/>
      <c r="R83" s="93" t="s">
        <v>37</v>
      </c>
      <c r="S83" s="93"/>
      <c r="T83" s="93">
        <v>8.5</v>
      </c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88"/>
    </row>
    <row r="84" spans="1:34" ht="16.2" thickBot="1">
      <c r="A84" s="1"/>
      <c r="B84" s="34"/>
      <c r="C84" s="35"/>
      <c r="D84" s="36"/>
      <c r="E84" s="36"/>
      <c r="F84" s="30"/>
      <c r="G84" s="31" t="s">
        <v>47</v>
      </c>
      <c r="H84" s="87">
        <f>SUM(H7:H83)</f>
        <v>1330.5900000000001</v>
      </c>
      <c r="I84" s="87">
        <f t="shared" ref="I84:AE84" si="4">SUM(I7:I83)</f>
        <v>19876.630000000005</v>
      </c>
      <c r="J84" s="87">
        <f t="shared" si="4"/>
        <v>21207.220000000016</v>
      </c>
      <c r="K84" s="87">
        <f t="shared" si="4"/>
        <v>5922.5899999999992</v>
      </c>
      <c r="L84" s="87">
        <f t="shared" si="4"/>
        <v>182</v>
      </c>
      <c r="M84" s="87">
        <f t="shared" si="4"/>
        <v>882.9</v>
      </c>
      <c r="N84" s="87">
        <f t="shared" si="4"/>
        <v>437</v>
      </c>
      <c r="O84" s="87">
        <f t="shared" si="4"/>
        <v>614.45000000000005</v>
      </c>
      <c r="P84" s="87">
        <f t="shared" si="4"/>
        <v>190</v>
      </c>
      <c r="Q84" s="87">
        <f t="shared" si="4"/>
        <v>318.86999999999995</v>
      </c>
      <c r="R84" s="87">
        <f t="shared" si="4"/>
        <v>72</v>
      </c>
      <c r="S84" s="87">
        <f t="shared" si="4"/>
        <v>382.76</v>
      </c>
      <c r="T84" s="87">
        <f t="shared" si="4"/>
        <v>102</v>
      </c>
      <c r="U84" s="87">
        <f t="shared" si="4"/>
        <v>125</v>
      </c>
      <c r="V84" s="87">
        <f t="shared" si="4"/>
        <v>0</v>
      </c>
      <c r="W84" s="87">
        <f t="shared" si="4"/>
        <v>2034.96</v>
      </c>
      <c r="X84" s="87">
        <f t="shared" si="4"/>
        <v>96</v>
      </c>
      <c r="Y84" s="87">
        <f t="shared" si="4"/>
        <v>0</v>
      </c>
      <c r="Z84" s="87">
        <f t="shared" si="4"/>
        <v>0</v>
      </c>
      <c r="AA84" s="87">
        <f t="shared" si="4"/>
        <v>14</v>
      </c>
      <c r="AB84" s="87">
        <f t="shared" si="4"/>
        <v>0</v>
      </c>
      <c r="AC84" s="87">
        <f t="shared" si="4"/>
        <v>0</v>
      </c>
      <c r="AD84" s="87">
        <f t="shared" si="4"/>
        <v>0</v>
      </c>
      <c r="AE84" s="87">
        <f t="shared" si="4"/>
        <v>8522.1</v>
      </c>
      <c r="AF84" s="32"/>
      <c r="AG84" s="32" t="s">
        <v>37</v>
      </c>
      <c r="AH84" s="1"/>
    </row>
    <row r="85" spans="1:34" ht="16.2" thickTop="1">
      <c r="A85" s="1"/>
      <c r="B85" s="30"/>
      <c r="C85" s="29"/>
      <c r="D85" s="28"/>
      <c r="E85" s="37" t="s">
        <v>98</v>
      </c>
      <c r="F85" s="37" t="s">
        <v>99</v>
      </c>
      <c r="G85" s="37"/>
      <c r="H85" s="32">
        <v>1292.99</v>
      </c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32"/>
      <c r="AF85" s="28"/>
      <c r="AG85" s="38"/>
      <c r="AH85" s="1"/>
    </row>
    <row r="86" spans="1:34" ht="16.2" thickBot="1">
      <c r="A86" s="1"/>
      <c r="B86" s="30"/>
      <c r="C86" s="29"/>
      <c r="D86" s="28"/>
      <c r="E86" s="28"/>
      <c r="F86" s="39" t="s">
        <v>100</v>
      </c>
      <c r="G86" s="39"/>
      <c r="H86" s="40">
        <f>SUM(H84)-H85</f>
        <v>37.600000000000136</v>
      </c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32"/>
      <c r="AF86" s="28"/>
      <c r="AG86" s="28"/>
      <c r="AH86" s="1"/>
    </row>
    <row r="87" spans="1:34" ht="15" thickTop="1">
      <c r="A87" s="1"/>
      <c r="B87" s="5"/>
      <c r="C87" s="41"/>
      <c r="D87" s="1"/>
      <c r="E87" s="1"/>
      <c r="F87" s="5"/>
      <c r="G87" s="1"/>
      <c r="H87" s="1"/>
      <c r="I87" s="1"/>
      <c r="J87" s="1"/>
      <c r="K87" s="42" t="s">
        <v>37</v>
      </c>
      <c r="L87" s="42"/>
      <c r="M87" s="4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>
      <c r="A88" s="1"/>
      <c r="B88" s="5"/>
      <c r="C88" s="41"/>
      <c r="D88" s="1"/>
      <c r="E88" s="1"/>
      <c r="F88" s="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>
      <c r="A89" s="1"/>
      <c r="B89" s="5"/>
      <c r="C89" s="41"/>
      <c r="D89" s="1"/>
      <c r="E89" s="1"/>
      <c r="F89" s="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>
      <c r="A90" s="1"/>
      <c r="B90" s="5"/>
      <c r="C90" s="41"/>
      <c r="D90" s="1"/>
      <c r="E90" s="1"/>
      <c r="F90" s="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>
      <c r="A91" s="1"/>
      <c r="B91" s="5"/>
      <c r="C91" s="41"/>
      <c r="D91" s="1"/>
      <c r="E91" s="1"/>
      <c r="F91" s="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dcterms:created xsi:type="dcterms:W3CDTF">2026-04-03T12:21:41Z</dcterms:created>
  <dcterms:modified xsi:type="dcterms:W3CDTF">2026-04-03T13:56:30Z</dcterms:modified>
</cp:coreProperties>
</file>